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85" yWindow="120" windowWidth="12390" windowHeight="8670"/>
  </bookViews>
  <sheets>
    <sheet name="Small Pop. Substantive Sample" sheetId="10" r:id="rId1"/>
    <sheet name="Random Number Generator" sheetId="3" r:id="rId2"/>
  </sheets>
  <definedNames>
    <definedName name="_xlnm.Print_Area" localSheetId="0">'Small Pop. Substantive Sample'!$A$3:$K$107</definedName>
  </definedNames>
  <calcPr calcId="162913"/>
</workbook>
</file>

<file path=xl/calcChain.xml><?xml version="1.0" encoding="utf-8"?>
<calcChain xmlns="http://schemas.openxmlformats.org/spreadsheetml/2006/main">
  <c r="J53" i="10" l="1"/>
  <c r="K53" i="10"/>
  <c r="I53" i="10"/>
  <c r="A41" i="10" l="1"/>
  <c r="F53" i="10" l="1"/>
  <c r="E53" i="10"/>
  <c r="D53" i="10"/>
  <c r="C53" i="10"/>
  <c r="G51" i="10" l="1"/>
  <c r="H51" i="10"/>
  <c r="G35" i="10"/>
  <c r="C26" i="10"/>
  <c r="F51" i="10"/>
  <c r="E51" i="10"/>
  <c r="D51" i="10"/>
  <c r="C51" i="10"/>
  <c r="A42" i="10"/>
  <c r="A40" i="10"/>
  <c r="A39" i="10"/>
  <c r="A38" i="10"/>
  <c r="F37" i="10"/>
  <c r="E37" i="10"/>
  <c r="D37" i="10"/>
  <c r="C37" i="10"/>
  <c r="H35" i="10"/>
  <c r="F35" i="10"/>
  <c r="F6" i="10" s="1"/>
  <c r="E35" i="10"/>
  <c r="E6" i="10" s="1"/>
  <c r="D35" i="10"/>
  <c r="D6" i="10" s="1"/>
  <c r="C35" i="10"/>
  <c r="C6" i="10" s="1"/>
  <c r="A35" i="10"/>
  <c r="D32" i="10"/>
  <c r="D31" i="10"/>
  <c r="F27" i="10"/>
  <c r="E27" i="10"/>
  <c r="D27" i="10"/>
  <c r="C27" i="10"/>
  <c r="F26" i="10"/>
  <c r="E26" i="10"/>
  <c r="D26" i="10"/>
  <c r="I21" i="10"/>
  <c r="H21" i="10"/>
  <c r="G21" i="10"/>
  <c r="G12" i="3"/>
  <c r="F17" i="3"/>
  <c r="F499" i="3"/>
  <c r="F498" i="3"/>
  <c r="F497" i="3"/>
  <c r="F496" i="3"/>
  <c r="F495" i="3"/>
  <c r="F494" i="3"/>
  <c r="F493" i="3"/>
  <c r="F492" i="3"/>
  <c r="F491" i="3"/>
  <c r="F490" i="3"/>
  <c r="F489" i="3"/>
  <c r="F488" i="3"/>
  <c r="F487" i="3"/>
  <c r="F486" i="3"/>
  <c r="F485" i="3"/>
  <c r="F484" i="3"/>
  <c r="F483" i="3"/>
  <c r="F482" i="3"/>
  <c r="F481" i="3"/>
  <c r="F480" i="3"/>
  <c r="F479" i="3"/>
  <c r="F478" i="3"/>
  <c r="F477" i="3"/>
  <c r="F476" i="3"/>
  <c r="F475" i="3"/>
  <c r="F474" i="3"/>
  <c r="F473" i="3"/>
  <c r="F472" i="3"/>
  <c r="F471" i="3"/>
  <c r="F470" i="3"/>
  <c r="F469" i="3"/>
  <c r="F468" i="3"/>
  <c r="F467" i="3"/>
  <c r="F466" i="3"/>
  <c r="F465" i="3"/>
  <c r="F464" i="3"/>
  <c r="F463" i="3"/>
  <c r="F462" i="3"/>
  <c r="F461" i="3"/>
  <c r="F460" i="3"/>
  <c r="F459" i="3"/>
  <c r="F458" i="3"/>
  <c r="F457" i="3"/>
  <c r="F456" i="3"/>
  <c r="F455" i="3"/>
  <c r="F454" i="3"/>
  <c r="F453" i="3"/>
  <c r="F452" i="3"/>
  <c r="F451" i="3"/>
  <c r="F450" i="3"/>
  <c r="F449" i="3"/>
  <c r="F448" i="3"/>
  <c r="F447" i="3"/>
  <c r="F446" i="3"/>
  <c r="F445" i="3"/>
  <c r="F444" i="3"/>
  <c r="F443" i="3"/>
  <c r="F442" i="3"/>
  <c r="F441" i="3"/>
  <c r="F440" i="3"/>
  <c r="F439" i="3"/>
  <c r="F438" i="3"/>
  <c r="F437" i="3"/>
  <c r="F436" i="3"/>
  <c r="F435" i="3"/>
  <c r="F434" i="3"/>
  <c r="F433" i="3"/>
  <c r="F432" i="3"/>
  <c r="F431" i="3"/>
  <c r="F430" i="3"/>
  <c r="F429" i="3"/>
  <c r="F428" i="3"/>
  <c r="F427" i="3"/>
  <c r="F426" i="3"/>
  <c r="F425" i="3"/>
  <c r="F424" i="3"/>
  <c r="F423" i="3"/>
  <c r="F422" i="3"/>
  <c r="F421" i="3"/>
  <c r="F420" i="3"/>
  <c r="F419" i="3"/>
  <c r="F418" i="3"/>
  <c r="F417" i="3"/>
  <c r="F416" i="3"/>
  <c r="F415" i="3"/>
  <c r="F414" i="3"/>
  <c r="F413" i="3"/>
  <c r="F412" i="3"/>
  <c r="F411" i="3"/>
  <c r="F410" i="3"/>
  <c r="F409" i="3"/>
  <c r="F408" i="3"/>
  <c r="F407" i="3"/>
  <c r="F406" i="3"/>
  <c r="F405" i="3"/>
  <c r="F404" i="3"/>
  <c r="F403" i="3"/>
  <c r="F402" i="3"/>
  <c r="F401" i="3"/>
  <c r="F400" i="3"/>
  <c r="F399" i="3"/>
  <c r="F398" i="3"/>
  <c r="F397" i="3"/>
  <c r="F396" i="3"/>
  <c r="F395" i="3"/>
  <c r="F394" i="3"/>
  <c r="F393" i="3"/>
  <c r="F392" i="3"/>
  <c r="F391" i="3"/>
  <c r="F390" i="3"/>
  <c r="F389" i="3"/>
  <c r="F388" i="3"/>
  <c r="F387" i="3"/>
  <c r="F386" i="3"/>
  <c r="F385" i="3"/>
  <c r="F384" i="3"/>
  <c r="F383" i="3"/>
  <c r="F382" i="3"/>
  <c r="F381" i="3"/>
  <c r="F380" i="3"/>
  <c r="F379" i="3"/>
  <c r="F378" i="3"/>
  <c r="F377" i="3"/>
  <c r="F376" i="3"/>
  <c r="F375" i="3"/>
  <c r="F374" i="3"/>
  <c r="F373" i="3"/>
  <c r="F372" i="3"/>
  <c r="F371" i="3"/>
  <c r="F370" i="3"/>
  <c r="F369" i="3"/>
  <c r="F368" i="3"/>
  <c r="F367" i="3"/>
  <c r="F366" i="3"/>
  <c r="F365" i="3"/>
  <c r="F364" i="3"/>
  <c r="F363" i="3"/>
  <c r="F362" i="3"/>
  <c r="F361" i="3"/>
  <c r="F360" i="3"/>
  <c r="F359" i="3"/>
  <c r="F358" i="3"/>
  <c r="F357" i="3"/>
  <c r="F356" i="3"/>
  <c r="F355" i="3"/>
  <c r="F354" i="3"/>
  <c r="F353" i="3"/>
  <c r="F352" i="3"/>
  <c r="F351" i="3"/>
  <c r="F350" i="3"/>
  <c r="F349" i="3"/>
  <c r="F348" i="3"/>
  <c r="F347" i="3"/>
  <c r="F346" i="3"/>
  <c r="F345" i="3"/>
  <c r="F344" i="3"/>
  <c r="F343" i="3"/>
  <c r="F342" i="3"/>
  <c r="F341" i="3"/>
  <c r="F340" i="3"/>
  <c r="F339" i="3"/>
  <c r="F338" i="3"/>
  <c r="F337" i="3"/>
  <c r="F336" i="3"/>
  <c r="F335" i="3"/>
  <c r="F334" i="3"/>
  <c r="F333" i="3"/>
  <c r="F332" i="3"/>
  <c r="F331" i="3"/>
  <c r="F330" i="3"/>
  <c r="F329" i="3"/>
  <c r="F328" i="3"/>
  <c r="F327" i="3"/>
  <c r="F326" i="3"/>
  <c r="F325" i="3"/>
  <c r="F324" i="3"/>
  <c r="F323" i="3"/>
  <c r="F322" i="3"/>
  <c r="F321" i="3"/>
  <c r="F320" i="3"/>
  <c r="F319" i="3"/>
  <c r="F318" i="3"/>
  <c r="F317" i="3"/>
  <c r="F316" i="3"/>
  <c r="F315" i="3"/>
  <c r="F314" i="3"/>
  <c r="F313" i="3"/>
  <c r="F312" i="3"/>
  <c r="F311" i="3"/>
  <c r="F310" i="3"/>
  <c r="F309" i="3"/>
  <c r="F308" i="3"/>
  <c r="F307" i="3"/>
  <c r="F306" i="3"/>
  <c r="F305" i="3"/>
  <c r="F304" i="3"/>
  <c r="F303" i="3"/>
  <c r="F302" i="3"/>
  <c r="F301" i="3"/>
  <c r="F300" i="3"/>
  <c r="F299" i="3"/>
  <c r="F298" i="3"/>
  <c r="F297" i="3"/>
  <c r="F296" i="3"/>
  <c r="F295" i="3"/>
  <c r="F294" i="3"/>
  <c r="F293" i="3"/>
  <c r="F292" i="3"/>
  <c r="F291" i="3"/>
  <c r="F290" i="3"/>
  <c r="F289" i="3"/>
  <c r="F288" i="3"/>
  <c r="F287" i="3"/>
  <c r="F286" i="3"/>
  <c r="F285" i="3"/>
  <c r="F284" i="3"/>
  <c r="F283" i="3"/>
  <c r="F282" i="3"/>
  <c r="F281" i="3"/>
  <c r="F280" i="3"/>
  <c r="F279" i="3"/>
  <c r="F278" i="3"/>
  <c r="F277" i="3"/>
  <c r="F276" i="3"/>
  <c r="F275" i="3"/>
  <c r="F274" i="3"/>
  <c r="F273" i="3"/>
  <c r="F272" i="3"/>
  <c r="F271" i="3"/>
  <c r="F270" i="3"/>
  <c r="F269" i="3"/>
  <c r="F268" i="3"/>
  <c r="F267" i="3"/>
  <c r="F266" i="3"/>
  <c r="F265" i="3"/>
  <c r="F264" i="3"/>
  <c r="F263" i="3"/>
  <c r="F262" i="3"/>
  <c r="F261" i="3"/>
  <c r="F260" i="3"/>
  <c r="F259" i="3"/>
  <c r="F258" i="3"/>
  <c r="F257" i="3"/>
  <c r="F256" i="3"/>
  <c r="F255" i="3"/>
  <c r="F254" i="3"/>
  <c r="F253" i="3"/>
  <c r="F252" i="3"/>
  <c r="F251" i="3"/>
  <c r="F250" i="3"/>
  <c r="F249" i="3"/>
  <c r="F248" i="3"/>
  <c r="F247" i="3"/>
  <c r="F246" i="3"/>
  <c r="F245" i="3"/>
  <c r="F244" i="3"/>
  <c r="F243" i="3"/>
  <c r="F242" i="3"/>
  <c r="F241" i="3"/>
  <c r="F240" i="3"/>
  <c r="F239" i="3"/>
  <c r="F238" i="3"/>
  <c r="F237" i="3"/>
  <c r="F236" i="3"/>
  <c r="F235" i="3"/>
  <c r="F234" i="3"/>
  <c r="F233" i="3"/>
  <c r="F232" i="3"/>
  <c r="F231" i="3"/>
  <c r="F230" i="3"/>
  <c r="F229" i="3"/>
  <c r="F228" i="3"/>
  <c r="F227" i="3"/>
  <c r="F226" i="3"/>
  <c r="F225" i="3"/>
  <c r="F224" i="3"/>
  <c r="F223" i="3"/>
  <c r="F222" i="3"/>
  <c r="F221" i="3"/>
  <c r="F220" i="3"/>
  <c r="F219" i="3"/>
  <c r="F218" i="3"/>
  <c r="F217" i="3"/>
  <c r="F216" i="3"/>
  <c r="F215" i="3"/>
  <c r="F214" i="3"/>
  <c r="F213" i="3"/>
  <c r="F212" i="3"/>
  <c r="F211" i="3"/>
  <c r="F210" i="3"/>
  <c r="F209" i="3"/>
  <c r="F208" i="3"/>
  <c r="F207" i="3"/>
  <c r="F206" i="3"/>
  <c r="F205" i="3"/>
  <c r="F204" i="3"/>
  <c r="F203" i="3"/>
  <c r="F202" i="3"/>
  <c r="F201" i="3"/>
  <c r="F200" i="3"/>
  <c r="F199" i="3"/>
  <c r="F198" i="3"/>
  <c r="F197" i="3"/>
  <c r="F196" i="3"/>
  <c r="F195" i="3"/>
  <c r="F194" i="3"/>
  <c r="F193" i="3"/>
  <c r="F192" i="3"/>
  <c r="F191" i="3"/>
  <c r="F190" i="3"/>
  <c r="F189" i="3"/>
  <c r="F188" i="3"/>
  <c r="F187" i="3"/>
  <c r="F186" i="3"/>
  <c r="F185" i="3"/>
  <c r="F184" i="3"/>
  <c r="F183" i="3"/>
  <c r="F182" i="3"/>
  <c r="F181" i="3"/>
  <c r="F180" i="3"/>
  <c r="F179" i="3"/>
  <c r="F178" i="3"/>
  <c r="F177" i="3"/>
  <c r="F176" i="3"/>
  <c r="F175" i="3"/>
  <c r="F174" i="3"/>
  <c r="F173" i="3"/>
  <c r="F172" i="3"/>
  <c r="F171" i="3"/>
  <c r="F170" i="3"/>
  <c r="F169" i="3"/>
  <c r="F168" i="3"/>
  <c r="F167" i="3"/>
  <c r="F166" i="3"/>
  <c r="F165" i="3"/>
  <c r="F164" i="3"/>
  <c r="F163" i="3"/>
  <c r="F162" i="3"/>
  <c r="F161" i="3"/>
  <c r="F160" i="3"/>
  <c r="F159" i="3"/>
  <c r="F158" i="3"/>
  <c r="F157" i="3"/>
  <c r="F156" i="3"/>
  <c r="F155" i="3"/>
  <c r="F154" i="3"/>
  <c r="F153" i="3"/>
  <c r="F152" i="3"/>
  <c r="F151" i="3"/>
  <c r="F150" i="3"/>
  <c r="F149" i="3"/>
  <c r="F148" i="3"/>
  <c r="F147" i="3"/>
  <c r="F146" i="3"/>
  <c r="F145" i="3"/>
  <c r="F144" i="3"/>
  <c r="F143" i="3"/>
  <c r="F142" i="3"/>
  <c r="F141" i="3"/>
  <c r="F140" i="3"/>
  <c r="F139" i="3"/>
  <c r="F138" i="3"/>
  <c r="F137" i="3"/>
  <c r="F136" i="3"/>
  <c r="F135" i="3"/>
  <c r="F134" i="3"/>
  <c r="F133" i="3"/>
  <c r="F132" i="3"/>
  <c r="F131" i="3"/>
  <c r="F130" i="3"/>
  <c r="F129" i="3"/>
  <c r="F128" i="3"/>
  <c r="F127" i="3"/>
  <c r="F126" i="3"/>
  <c r="F125" i="3"/>
  <c r="F124" i="3"/>
  <c r="F123" i="3"/>
  <c r="F122" i="3"/>
  <c r="F121" i="3"/>
  <c r="F120" i="3"/>
  <c r="F119" i="3"/>
  <c r="F118" i="3"/>
  <c r="F117" i="3"/>
  <c r="F116" i="3"/>
  <c r="F115" i="3"/>
  <c r="F114" i="3"/>
  <c r="F113"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6" i="3"/>
  <c r="F85" i="3"/>
  <c r="F84" i="3"/>
  <c r="F83" i="3"/>
  <c r="F82" i="3"/>
  <c r="F81" i="3"/>
  <c r="F80" i="3"/>
  <c r="F79" i="3"/>
  <c r="F78" i="3"/>
  <c r="F77" i="3"/>
  <c r="F76" i="3"/>
  <c r="F75"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A499" i="3"/>
  <c r="A498" i="3"/>
  <c r="A497" i="3"/>
  <c r="A496" i="3"/>
  <c r="A495" i="3"/>
  <c r="A494" i="3"/>
  <c r="A493" i="3"/>
  <c r="A492" i="3"/>
  <c r="A491" i="3"/>
  <c r="A490" i="3"/>
  <c r="A489" i="3"/>
  <c r="A488" i="3"/>
  <c r="A487" i="3"/>
  <c r="A486" i="3"/>
  <c r="A485" i="3"/>
  <c r="A484" i="3"/>
  <c r="A483" i="3"/>
  <c r="A482" i="3"/>
  <c r="A481" i="3"/>
  <c r="A480" i="3"/>
  <c r="A479" i="3"/>
  <c r="A478" i="3"/>
  <c r="A477" i="3"/>
  <c r="A476" i="3"/>
  <c r="A475" i="3"/>
  <c r="A474" i="3"/>
  <c r="A473" i="3"/>
  <c r="A472" i="3"/>
  <c r="A471" i="3"/>
  <c r="A470" i="3"/>
  <c r="A469" i="3"/>
  <c r="A468" i="3"/>
  <c r="A467" i="3"/>
  <c r="A466" i="3"/>
  <c r="A465" i="3"/>
  <c r="A464" i="3"/>
  <c r="A463" i="3"/>
  <c r="A462" i="3"/>
  <c r="A461" i="3"/>
  <c r="A460" i="3"/>
  <c r="A459" i="3"/>
  <c r="A458" i="3"/>
  <c r="A457" i="3"/>
  <c r="A456" i="3"/>
  <c r="A455" i="3"/>
  <c r="A454" i="3"/>
  <c r="A453" i="3"/>
  <c r="A452" i="3"/>
  <c r="A451" i="3"/>
  <c r="A450" i="3"/>
  <c r="A449" i="3"/>
  <c r="A448" i="3"/>
  <c r="A447" i="3"/>
  <c r="A446" i="3"/>
  <c r="A445" i="3"/>
  <c r="A444" i="3"/>
  <c r="A443" i="3"/>
  <c r="A442" i="3"/>
  <c r="A441" i="3"/>
  <c r="A440" i="3"/>
  <c r="A439" i="3"/>
  <c r="A438" i="3"/>
  <c r="A437" i="3"/>
  <c r="A436" i="3"/>
  <c r="A435" i="3"/>
  <c r="A434" i="3"/>
  <c r="A433" i="3"/>
  <c r="A432" i="3"/>
  <c r="A431" i="3"/>
  <c r="A430" i="3"/>
  <c r="A429" i="3"/>
  <c r="A428" i="3"/>
  <c r="A427" i="3"/>
  <c r="A426" i="3"/>
  <c r="A425" i="3"/>
  <c r="A424" i="3"/>
  <c r="A423" i="3"/>
  <c r="A422" i="3"/>
  <c r="A421" i="3"/>
  <c r="A420" i="3"/>
  <c r="A419" i="3"/>
  <c r="A418" i="3"/>
  <c r="A417" i="3"/>
  <c r="A416" i="3"/>
  <c r="A415" i="3"/>
  <c r="A414" i="3"/>
  <c r="A413" i="3"/>
  <c r="A412" i="3"/>
  <c r="A411" i="3"/>
  <c r="A410" i="3"/>
  <c r="A409" i="3"/>
  <c r="A408" i="3"/>
  <c r="A407" i="3"/>
  <c r="A406" i="3"/>
  <c r="A405" i="3"/>
  <c r="A404" i="3"/>
  <c r="A403" i="3"/>
  <c r="A402" i="3"/>
  <c r="A401" i="3"/>
  <c r="A400" i="3"/>
  <c r="A399" i="3"/>
  <c r="A398" i="3"/>
  <c r="A397" i="3"/>
  <c r="A396" i="3"/>
  <c r="A395" i="3"/>
  <c r="A394" i="3"/>
  <c r="A393" i="3"/>
  <c r="A392" i="3"/>
  <c r="A391" i="3"/>
  <c r="A390" i="3"/>
  <c r="A389" i="3"/>
  <c r="A388" i="3"/>
  <c r="A387" i="3"/>
  <c r="A386" i="3"/>
  <c r="A385" i="3"/>
  <c r="A384" i="3"/>
  <c r="A383" i="3"/>
  <c r="A382" i="3"/>
  <c r="A381" i="3"/>
  <c r="A380" i="3"/>
  <c r="A379" i="3"/>
  <c r="A378" i="3"/>
  <c r="A377" i="3"/>
  <c r="A376" i="3"/>
  <c r="A375" i="3"/>
  <c r="A374" i="3"/>
  <c r="A373" i="3"/>
  <c r="A372" i="3"/>
  <c r="A371" i="3"/>
  <c r="A370" i="3"/>
  <c r="A369" i="3"/>
  <c r="A368" i="3"/>
  <c r="A367" i="3"/>
  <c r="A366" i="3"/>
  <c r="A365" i="3"/>
  <c r="A364" i="3"/>
  <c r="A363" i="3"/>
  <c r="A362" i="3"/>
  <c r="A361" i="3"/>
  <c r="A360" i="3"/>
  <c r="A359" i="3"/>
  <c r="A358" i="3"/>
  <c r="A357" i="3"/>
  <c r="A356" i="3"/>
  <c r="A355" i="3"/>
  <c r="A354" i="3"/>
  <c r="A353" i="3"/>
  <c r="A352" i="3"/>
  <c r="A351" i="3"/>
  <c r="A350" i="3"/>
  <c r="A349" i="3"/>
  <c r="A348" i="3"/>
  <c r="A347" i="3"/>
  <c r="A346" i="3"/>
  <c r="A345" i="3"/>
  <c r="A344" i="3"/>
  <c r="A343" i="3"/>
  <c r="A342" i="3"/>
  <c r="A341" i="3"/>
  <c r="A340" i="3"/>
  <c r="A339" i="3"/>
  <c r="A338" i="3"/>
  <c r="A337" i="3"/>
  <c r="A336" i="3"/>
  <c r="A335" i="3"/>
  <c r="A334" i="3"/>
  <c r="A333" i="3"/>
  <c r="A332" i="3"/>
  <c r="A331" i="3"/>
  <c r="A330" i="3"/>
  <c r="A329" i="3"/>
  <c r="A328" i="3"/>
  <c r="A327" i="3"/>
  <c r="A326" i="3"/>
  <c r="A325" i="3"/>
  <c r="A324" i="3"/>
  <c r="A323" i="3"/>
  <c r="A322" i="3"/>
  <c r="A321" i="3"/>
  <c r="A320" i="3"/>
  <c r="A319" i="3"/>
  <c r="A318" i="3"/>
  <c r="A317" i="3"/>
  <c r="A316" i="3"/>
  <c r="A315" i="3"/>
  <c r="A314" i="3"/>
  <c r="A313" i="3"/>
  <c r="A312" i="3"/>
  <c r="A311" i="3"/>
  <c r="A310" i="3"/>
  <c r="A309" i="3"/>
  <c r="A308" i="3"/>
  <c r="A307" i="3"/>
  <c r="A306" i="3"/>
  <c r="A305" i="3"/>
  <c r="A304" i="3"/>
  <c r="A303" i="3"/>
  <c r="A302" i="3"/>
  <c r="A301" i="3"/>
  <c r="A300" i="3"/>
  <c r="A299" i="3"/>
  <c r="A298" i="3"/>
  <c r="A297" i="3"/>
  <c r="A296" i="3"/>
  <c r="A295" i="3"/>
  <c r="A294" i="3"/>
  <c r="A293" i="3"/>
  <c r="A292" i="3"/>
  <c r="A291" i="3"/>
  <c r="A290" i="3"/>
  <c r="A289" i="3"/>
  <c r="A288" i="3"/>
  <c r="A287" i="3"/>
  <c r="A286" i="3"/>
  <c r="A285" i="3"/>
  <c r="A284" i="3"/>
  <c r="A283" i="3"/>
  <c r="A282" i="3"/>
  <c r="A281" i="3"/>
  <c r="A280" i="3"/>
  <c r="A279" i="3"/>
  <c r="A278" i="3"/>
  <c r="A277" i="3"/>
  <c r="A276" i="3"/>
  <c r="A275" i="3"/>
  <c r="A274" i="3"/>
  <c r="A273" i="3"/>
  <c r="A272" i="3"/>
  <c r="A271" i="3"/>
  <c r="A270" i="3"/>
  <c r="A269" i="3"/>
  <c r="A268" i="3"/>
  <c r="A267" i="3"/>
  <c r="A266" i="3"/>
  <c r="A265" i="3"/>
  <c r="A264" i="3"/>
  <c r="A263" i="3"/>
  <c r="A262" i="3"/>
  <c r="A261" i="3"/>
  <c r="A260" i="3"/>
  <c r="A259" i="3"/>
  <c r="A258" i="3"/>
  <c r="A257" i="3"/>
  <c r="A256" i="3"/>
  <c r="A255" i="3"/>
  <c r="A254" i="3"/>
  <c r="A253" i="3"/>
  <c r="A252" i="3"/>
  <c r="A251" i="3"/>
  <c r="A250" i="3"/>
  <c r="A249" i="3"/>
  <c r="A248" i="3"/>
  <c r="A247" i="3"/>
  <c r="A246" i="3"/>
  <c r="A245" i="3"/>
  <c r="A244" i="3"/>
  <c r="A243" i="3"/>
  <c r="A242" i="3"/>
  <c r="A241" i="3"/>
  <c r="A240" i="3"/>
  <c r="A239" i="3"/>
  <c r="A238" i="3"/>
  <c r="A237" i="3"/>
  <c r="A236" i="3"/>
  <c r="A235" i="3"/>
  <c r="A234" i="3"/>
  <c r="A233" i="3"/>
  <c r="A232" i="3"/>
  <c r="A231" i="3"/>
  <c r="A230" i="3"/>
  <c r="A229" i="3"/>
  <c r="A228" i="3"/>
  <c r="A227" i="3"/>
  <c r="A226" i="3"/>
  <c r="A225" i="3"/>
  <c r="A224" i="3"/>
  <c r="A223" i="3"/>
  <c r="A222" i="3"/>
  <c r="A221" i="3"/>
  <c r="A220" i="3"/>
  <c r="A219" i="3"/>
  <c r="A218" i="3"/>
  <c r="A217" i="3"/>
  <c r="A216" i="3"/>
  <c r="A215" i="3"/>
  <c r="A214" i="3"/>
  <c r="A213" i="3"/>
  <c r="A212" i="3"/>
  <c r="A211" i="3"/>
  <c r="A210" i="3"/>
  <c r="A209" i="3"/>
  <c r="A208" i="3"/>
  <c r="A207" i="3"/>
  <c r="A206" i="3"/>
  <c r="A205" i="3"/>
  <c r="A204" i="3"/>
  <c r="A203" i="3"/>
  <c r="A202" i="3"/>
  <c r="A201" i="3"/>
  <c r="A200" i="3"/>
  <c r="A199" i="3"/>
  <c r="A198" i="3"/>
  <c r="A197" i="3"/>
  <c r="A196" i="3"/>
  <c r="A195" i="3"/>
  <c r="A194" i="3"/>
  <c r="A193" i="3"/>
  <c r="A192" i="3"/>
  <c r="A191" i="3"/>
  <c r="A190" i="3"/>
  <c r="A189" i="3"/>
  <c r="A188" i="3"/>
  <c r="A187" i="3"/>
  <c r="A186" i="3"/>
  <c r="A185" i="3"/>
  <c r="A184" i="3"/>
  <c r="A183" i="3"/>
  <c r="A182" i="3"/>
  <c r="A181" i="3"/>
  <c r="A180" i="3"/>
  <c r="A179" i="3"/>
  <c r="A178" i="3"/>
  <c r="A177" i="3"/>
  <c r="A176" i="3"/>
  <c r="A175" i="3"/>
  <c r="A174" i="3"/>
  <c r="A173" i="3"/>
  <c r="A172" i="3"/>
  <c r="A171" i="3"/>
  <c r="A170" i="3"/>
  <c r="A169" i="3"/>
  <c r="A168" i="3"/>
  <c r="A167" i="3"/>
  <c r="A166" i="3"/>
  <c r="A165" i="3"/>
  <c r="A164" i="3"/>
  <c r="A163" i="3"/>
  <c r="A162" i="3"/>
  <c r="A161" i="3"/>
  <c r="A160" i="3"/>
  <c r="A159" i="3"/>
  <c r="A158" i="3"/>
  <c r="A157" i="3"/>
  <c r="A156" i="3"/>
  <c r="A155" i="3"/>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B10" i="3"/>
  <c r="A106" i="10" l="1"/>
  <c r="A60" i="10"/>
  <c r="A59" i="10"/>
  <c r="C10" i="10"/>
  <c r="A83" i="10"/>
  <c r="A87" i="10"/>
  <c r="A91" i="10"/>
  <c r="A99" i="10"/>
  <c r="A55" i="10"/>
  <c r="A67" i="10"/>
  <c r="A75" i="10"/>
  <c r="C11" i="10"/>
  <c r="A63" i="10"/>
  <c r="A95" i="10"/>
  <c r="A71" i="10"/>
  <c r="A103" i="10"/>
  <c r="A79" i="10"/>
  <c r="A69" i="10"/>
  <c r="A85" i="10"/>
  <c r="A101" i="10"/>
  <c r="A57" i="10"/>
  <c r="A73" i="10"/>
  <c r="A89" i="10"/>
  <c r="A105" i="10"/>
  <c r="A61" i="10"/>
  <c r="A77" i="10"/>
  <c r="A93" i="10"/>
  <c r="A65" i="10"/>
  <c r="A81" i="10"/>
  <c r="A97" i="10"/>
  <c r="A56" i="10"/>
  <c r="A64" i="10"/>
  <c r="A72" i="10"/>
  <c r="A80" i="10"/>
  <c r="A88" i="10"/>
  <c r="A96" i="10"/>
  <c r="A104" i="10"/>
  <c r="A58" i="10"/>
  <c r="A66" i="10"/>
  <c r="A74" i="10"/>
  <c r="A82" i="10"/>
  <c r="A90" i="10"/>
  <c r="A98" i="10"/>
  <c r="A107" i="10"/>
  <c r="A68" i="10"/>
  <c r="A76" i="10"/>
  <c r="A84" i="10"/>
  <c r="A92" i="10"/>
  <c r="A100" i="10"/>
  <c r="A54" i="10"/>
  <c r="A62" i="10"/>
  <c r="A70" i="10"/>
  <c r="A78" i="10"/>
  <c r="A86" i="10"/>
  <c r="A94" i="10"/>
  <c r="A102" i="10"/>
  <c r="C8" i="10"/>
  <c r="C9" i="10" s="1"/>
  <c r="C12" i="10" s="1"/>
  <c r="D7" i="10"/>
  <c r="E7" i="10"/>
  <c r="F7" i="10"/>
  <c r="C7" i="10"/>
</calcChain>
</file>

<file path=xl/comments1.xml><?xml version="1.0" encoding="utf-8"?>
<comments xmlns="http://schemas.openxmlformats.org/spreadsheetml/2006/main">
  <authors>
    <author>Author</author>
  </authors>
  <commentList>
    <comment ref="A4" authorId="0" shapeId="0">
      <text>
        <r>
          <rPr>
            <sz val="9"/>
            <color indexed="81"/>
            <rFont val="Tahoma"/>
            <family val="2"/>
          </rPr>
          <t>Based on evaluation of results and sampling risk, auditors should conclude on (a) whether the sample is sufficiently representative of the population so that a projection of results can be reasonably made; and (b) the control and/or substantive purpose of the test.
If sampling risk is too high, the auditor should re-design the sample and/or consider evidence a non-sampling test.  Contact a sampling specialist to assist with evaluation and re-design as needed.</t>
        </r>
      </text>
    </comment>
    <comment ref="A7" authorId="0" shapeId="0">
      <text>
        <r>
          <rPr>
            <sz val="9"/>
            <color indexed="81"/>
            <rFont val="Tahoma"/>
            <family val="2"/>
          </rPr>
          <t>For FS substantive testing, the auditor's conclusions are based on the known and likely misstatement.  
This calculation is informational only for consideration of sampling risk (ie: by comparison to the expected rate, and in understanding that assurance is in relation to the tolerable rate).</t>
        </r>
      </text>
    </comment>
    <comment ref="B8" authorId="0" shapeId="0">
      <text>
        <r>
          <rPr>
            <sz val="9"/>
            <color indexed="81"/>
            <rFont val="Tahoma"/>
            <family val="2"/>
          </rPr>
          <t>This amount is the known exceptions identified in testing of individually significant items and sampled items.</t>
        </r>
      </text>
    </comment>
    <comment ref="B9" authorId="0" shapeId="0">
      <text>
        <r>
          <rPr>
            <sz val="9"/>
            <color indexed="81"/>
            <rFont val="Tahoma"/>
            <family val="2"/>
          </rPr>
          <t xml:space="preserve">Known misstatements identified in the sample must be projected to the rest of the population.  This projection is our best estimate of total estimated misstatement (including both known and likely amounts) and is calculated as follows:
</t>
        </r>
        <r>
          <rPr>
            <u/>
            <sz val="9"/>
            <color indexed="81"/>
            <rFont val="Tahoma"/>
            <family val="2"/>
          </rPr>
          <t xml:space="preserve">The projection formula is:
</t>
        </r>
        <r>
          <rPr>
            <sz val="9"/>
            <color indexed="81"/>
            <rFont val="Tahoma"/>
            <family val="2"/>
          </rPr>
          <t xml:space="preserve">Total misstatement = (misstatement in the sample / total dollars sampled) x total dollar value of population + misstatement identified from individually significant items.
</t>
        </r>
        <r>
          <rPr>
            <i/>
            <sz val="9"/>
            <color indexed="81"/>
            <rFont val="Tahoma"/>
            <family val="2"/>
          </rPr>
          <t>Sampling risk, which is the risk that the sample is not perfectly reflective of the population, must be considered by the auditor.  The smaller the sample size and the greater the variation of the population, the greater the sampling risk.</t>
        </r>
      </text>
    </comment>
    <comment ref="B12" authorId="0" shapeId="0">
      <text>
        <r>
          <rPr>
            <sz val="9"/>
            <color indexed="81"/>
            <rFont val="Tahoma"/>
            <family val="2"/>
          </rPr>
          <t xml:space="preserve">Shows the percent difference for an extrapolation based on dollar values to help the auditor evaluate sampling risk.  </t>
        </r>
        <r>
          <rPr>
            <b/>
            <sz val="9"/>
            <color indexed="81"/>
            <rFont val="Tahoma"/>
            <family val="2"/>
          </rPr>
          <t>If extrapolation based on dollar value is significantly different than extrapolation based on number of items, it indicates that the dollar value of items in sample are skewed from the population.</t>
        </r>
        <r>
          <rPr>
            <sz val="9"/>
            <color indexed="81"/>
            <rFont val="Tahoma"/>
            <family val="2"/>
          </rPr>
          <t xml:space="preserve">  This indicates higher sampling risk.  If needed, proportionality of the sample to the population can be ensured through stratification by dollar values, ensuring individually significant items were separately tested or expanding the sample.
</t>
        </r>
        <r>
          <rPr>
            <u/>
            <sz val="9"/>
            <color indexed="81"/>
            <rFont val="Tahoma"/>
            <family val="2"/>
          </rPr>
          <t xml:space="preserve">The projection formula based on number of items is:
</t>
        </r>
        <r>
          <rPr>
            <sz val="9"/>
            <color indexed="81"/>
            <rFont val="Tahoma"/>
            <family val="2"/>
          </rPr>
          <t>Total misstatement = (misstatement in the sample / items in the sample) * (items in population - items tested as individually significant) + misstatement from individually tested items</t>
        </r>
      </text>
    </comment>
    <comment ref="A16" authorId="0" shapeId="0">
      <text>
        <r>
          <rPr>
            <sz val="9"/>
            <color indexed="81"/>
            <rFont val="Tahoma"/>
            <family val="2"/>
          </rPr>
          <t xml:space="preserve">Describe the specific test attributes or procedures performed.
</t>
        </r>
        <r>
          <rPr>
            <i/>
            <sz val="9"/>
            <color indexed="81"/>
            <rFont val="Tahoma"/>
            <family val="2"/>
          </rPr>
          <t xml:space="preserve">For example: "Cost exceeds City's capitalization threshold"
</t>
        </r>
        <r>
          <rPr>
            <sz val="9"/>
            <color indexed="81"/>
            <rFont val="Tahoma"/>
            <family val="2"/>
          </rPr>
          <t xml:space="preserve">
If the definition of an exception is not obvious, document the specific criteria for marking "no".</t>
        </r>
      </text>
    </comment>
    <comment ref="A17" authorId="0" shapeId="0">
      <text>
        <r>
          <rPr>
            <sz val="9"/>
            <color indexed="81"/>
            <rFont val="Tahoma"/>
            <family val="2"/>
          </rPr>
          <t xml:space="preserve">Individually significant items are items for which the acceptance of sampling risk cannot be justified.  These may include very large items (where potential noncompliance could individually equal or exceed the tolerable noncompliance) or very risky items.  Any individually significant items are excluded from the population as part of the extrapolation formula.
In section (2), auditors can describe how individually significant items were determined and whether any such items were identified. If specific procedures were performed to identify individually significant items, document these procedures in the ROWD. </t>
        </r>
        <r>
          <rPr>
            <b/>
            <sz val="9"/>
            <color indexed="81"/>
            <rFont val="Tahoma"/>
            <family val="2"/>
          </rPr>
          <t xml:space="preserve">
</t>
        </r>
        <r>
          <rPr>
            <i/>
            <sz val="9"/>
            <color indexed="81"/>
            <rFont val="Tahoma"/>
            <family val="2"/>
          </rPr>
          <t>Note:  the concept of individually significant items only applies to compliance testing.</t>
        </r>
      </text>
    </comment>
    <comment ref="A18" authorId="0" shapeId="0">
      <text>
        <r>
          <rPr>
            <sz val="9"/>
            <color indexed="81"/>
            <rFont val="Tahoma"/>
            <family val="2"/>
          </rPr>
          <t xml:space="preserve">In designing the test, auditors should consider whether to sample from the entire population or whether to break up the population into sub-parts for testing purposes.  
</t>
        </r>
        <r>
          <rPr>
            <u/>
            <sz val="9"/>
            <color indexed="81"/>
            <rFont val="Tahoma"/>
            <family val="2"/>
          </rPr>
          <t>Factors to consider include:</t>
        </r>
        <r>
          <rPr>
            <sz val="9"/>
            <color indexed="81"/>
            <rFont val="Tahoma"/>
            <family val="2"/>
          </rPr>
          <t xml:space="preserve">
* whether the population includes one or multiple types of transactions
* whether the same controls apply equally to all transactions
* whether control risk is low (which would reduce risk variation among the population)
* the nature of the risk (error or intentional)
* whether all transactions have approximately the same attributes
* whether non-sampling tests (such as CAATS or analytical procedures) can be more effectively used for a part of the population</t>
        </r>
      </text>
    </comment>
    <comment ref="A19" authorId="0" shapeId="0">
      <text>
        <r>
          <rPr>
            <sz val="9"/>
            <color indexed="81"/>
            <rFont val="Tahoma"/>
            <family val="2"/>
          </rPr>
          <t xml:space="preserve">"Sampling items" are the individual elements that constitute the population being tested
For example:
* Invoice Vouchers.
* Financial assistance payments disbursed to  eligible program participants or clients.
* College student loan applications. </t>
        </r>
      </text>
    </comment>
    <comment ref="A20" authorId="0" shapeId="0">
      <text>
        <r>
          <rPr>
            <sz val="9"/>
            <color indexed="81"/>
            <rFont val="Tahoma"/>
            <family val="2"/>
          </rPr>
          <t xml:space="preserve">Input the number of items in the population (including individually significant items), in order to determine sample size. </t>
        </r>
        <r>
          <rPr>
            <b/>
            <sz val="9"/>
            <color indexed="81"/>
            <rFont val="Tahoma"/>
            <family val="2"/>
          </rPr>
          <t>The exact population size will affect sample size.</t>
        </r>
        <r>
          <rPr>
            <sz val="9"/>
            <color indexed="81"/>
            <rFont val="Tahoma"/>
            <family val="2"/>
          </rPr>
          <t xml:space="preserve"> It is also used to calculate the proportionality check to help the auditor evaluate sampling risk for projections.
The spreadsheet will highlight this cell if the population is over 365, in which case the statistical sampling tab should be used.</t>
        </r>
      </text>
    </comment>
    <comment ref="A21" authorId="0" shapeId="0">
      <text>
        <r>
          <rPr>
            <sz val="9"/>
            <color indexed="81"/>
            <rFont val="Tahoma"/>
            <family val="2"/>
          </rPr>
          <t xml:space="preserve">Enter the dollar amount of the population being tested (including individually significant items). If estimated, document an explanation of how the estimate was made.
</t>
        </r>
        <r>
          <rPr>
            <b/>
            <sz val="9"/>
            <color indexed="81"/>
            <rFont val="Tahoma"/>
            <family val="2"/>
          </rPr>
          <t xml:space="preserve">
Needed if misstatements are identified</t>
        </r>
        <r>
          <rPr>
            <sz val="9"/>
            <color indexed="81"/>
            <rFont val="Tahoma"/>
            <family val="2"/>
          </rPr>
          <t xml:space="preserve"> in order to project likely misstatements.</t>
        </r>
      </text>
    </comment>
    <comment ref="A22" authorId="0" shapeId="0">
      <text>
        <r>
          <rPr>
            <sz val="9"/>
            <color indexed="81"/>
            <rFont val="Tahoma"/>
            <family val="2"/>
          </rPr>
          <t>Identify the source population from which sampling items are pulled.</t>
        </r>
      </text>
    </comment>
    <comment ref="A23" authorId="0" shapeId="0">
      <text>
        <r>
          <rPr>
            <sz val="9"/>
            <color indexed="81"/>
            <rFont val="Tahoma"/>
            <family val="2"/>
          </rPr>
          <t xml:space="preserve">Auditors should consider the completeness of the source from which the sample is pulled.  
</t>
        </r>
        <r>
          <rPr>
            <i/>
            <sz val="9"/>
            <color indexed="81"/>
            <rFont val="Tahoma"/>
            <family val="2"/>
          </rPr>
          <t>For example, is the source the general ledger or a subledger that is reconciled to the general ledger or financial statements as documented elsewhere in the audit?</t>
        </r>
        <r>
          <rPr>
            <sz val="9"/>
            <color indexed="81"/>
            <rFont val="Tahoma"/>
            <family val="2"/>
          </rPr>
          <t xml:space="preserve">
If the auditor has performed any specific procedures to verify the completeness of sources used, document these procedures in the ROWD.</t>
        </r>
      </text>
    </comment>
    <comment ref="A24" authorId="0" shapeId="0">
      <text>
        <r>
          <rPr>
            <b/>
            <sz val="9"/>
            <color indexed="81"/>
            <rFont val="Tahoma"/>
            <family val="2"/>
          </rPr>
          <t>Input the tolerable misstatement rate from planning.</t>
        </r>
        <r>
          <rPr>
            <sz val="9"/>
            <color indexed="81"/>
            <rFont val="Tahoma"/>
            <family val="2"/>
          </rPr>
          <t xml:space="preserve">  This is the rate of misstatement the test is designed to catch with the given level of assurance.</t>
        </r>
      </text>
    </comment>
    <comment ref="A25" authorId="0" shapeId="0">
      <text>
        <r>
          <rPr>
            <sz val="9"/>
            <color indexed="81"/>
            <rFont val="Tahoma"/>
            <family val="2"/>
          </rPr>
          <t xml:space="preserve">Determine the amount of assurance needed by the sample, which should be </t>
        </r>
        <r>
          <rPr>
            <b/>
            <sz val="9"/>
            <color indexed="81"/>
            <rFont val="Tahoma"/>
            <family val="2"/>
          </rPr>
          <t>the Risk of Material Misstatement (RMM), adjusted:</t>
        </r>
        <r>
          <rPr>
            <sz val="9"/>
            <color indexed="81"/>
            <rFont val="Tahoma"/>
            <family val="2"/>
          </rPr>
          <t xml:space="preserve">
</t>
        </r>
        <r>
          <rPr>
            <b/>
            <sz val="9"/>
            <color indexed="81"/>
            <rFont val="Tahoma"/>
            <family val="2"/>
          </rPr>
          <t>DOWN</t>
        </r>
        <r>
          <rPr>
            <sz val="9"/>
            <color indexed="81"/>
            <rFont val="Tahoma"/>
            <family val="2"/>
          </rPr>
          <t xml:space="preserve"> if performing multiple samples of different stratas (such as separate samples of payroll and vendor transactions, or separate samples of high dollar value and low dollar value transactions).  Note: when each part of the population is separately sampled, assurance is aggregated.
</t>
        </r>
        <r>
          <rPr>
            <b/>
            <sz val="9"/>
            <color indexed="81"/>
            <rFont val="Tahoma"/>
            <family val="2"/>
          </rPr>
          <t>DOWN</t>
        </r>
        <r>
          <rPr>
            <sz val="9"/>
            <color indexed="81"/>
            <rFont val="Tahoma"/>
            <family val="2"/>
          </rPr>
          <t xml:space="preserve"> if other assurance is provided by additional non-sampling tests (such as CAATS tests or tests of individual items or high risk items).  Note: when the sample isn't the only source of evidence, then less assurance is needed since the auditor isn't relying solely on the sample to support conclusions.</t>
        </r>
        <r>
          <rPr>
            <b/>
            <sz val="9"/>
            <color indexed="81"/>
            <rFont val="Tahoma"/>
            <family val="2"/>
          </rPr>
          <t xml:space="preserve">
UP if </t>
        </r>
        <r>
          <rPr>
            <b/>
            <u/>
            <sz val="9"/>
            <color indexed="81"/>
            <rFont val="Tahoma"/>
            <family val="2"/>
          </rPr>
          <t>any</t>
        </r>
        <r>
          <rPr>
            <b/>
            <sz val="9"/>
            <color indexed="81"/>
            <rFont val="Tahoma"/>
            <family val="2"/>
          </rPr>
          <t xml:space="preserve"> control exceptions are expected.
UP</t>
        </r>
        <r>
          <rPr>
            <sz val="9"/>
            <color indexed="81"/>
            <rFont val="Tahoma"/>
            <family val="2"/>
          </rPr>
          <t xml:space="preserve"> if there is high inherent risk, the population is highly variable, or there are uncertainties regarding population characteristics or test design.  </t>
        </r>
        <r>
          <rPr>
            <b/>
            <sz val="9"/>
            <color indexed="81"/>
            <rFont val="Tahoma"/>
            <family val="2"/>
          </rPr>
          <t>In this case, the auditor should re-consider sampling.</t>
        </r>
        <r>
          <rPr>
            <sz val="9"/>
            <color indexed="81"/>
            <rFont val="Tahoma"/>
            <family val="2"/>
          </rPr>
          <t xml:space="preserve">
These levels are related to the risk the sample would not detect exceptions exceeding the tolerable rate. Since this is a non-statistical sample, this determination cannot be associated with a quantified confidence level.</t>
        </r>
      </text>
    </comment>
    <comment ref="A26" authorId="0" shapeId="0">
      <text>
        <r>
          <rPr>
            <sz val="9"/>
            <color indexed="81"/>
            <rFont val="Tahoma"/>
            <family val="2"/>
          </rPr>
          <t>The spreadsheet will automatically generate the amount of rows needed to document the sample and sample results.
Auditors should be particularly sensitive to sampling risk, since the population and sample size is small.</t>
        </r>
      </text>
    </comment>
    <comment ref="A27" authorId="0" shapeId="0">
      <text>
        <r>
          <rPr>
            <b/>
            <sz val="9"/>
            <color indexed="81"/>
            <rFont val="Tahoma"/>
            <family val="2"/>
          </rPr>
          <t xml:space="preserve">It is OK for the auditor to actually sample more than the minimum planned sample size.
</t>
        </r>
        <r>
          <rPr>
            <sz val="9"/>
            <color indexed="81"/>
            <rFont val="Tahoma"/>
            <family val="2"/>
          </rPr>
          <t xml:space="preserve">
</t>
        </r>
        <r>
          <rPr>
            <u/>
            <sz val="9"/>
            <color indexed="81"/>
            <rFont val="Tahoma"/>
            <family val="2"/>
          </rPr>
          <t>This may be done because:</t>
        </r>
        <r>
          <rPr>
            <sz val="9"/>
            <color indexed="81"/>
            <rFont val="Tahoma"/>
            <family val="2"/>
          </rPr>
          <t xml:space="preserve">
(A) The auditor is performing dual-purpose testing or otherwise has appropriate </t>
        </r>
        <r>
          <rPr>
            <i/>
            <sz val="9"/>
            <color indexed="81"/>
            <rFont val="Tahoma"/>
            <family val="2"/>
          </rPr>
          <t>randomly or haphazardly-selected</t>
        </r>
        <r>
          <rPr>
            <sz val="9"/>
            <color indexed="81"/>
            <rFont val="Tahoma"/>
            <family val="2"/>
          </rPr>
          <t xml:space="preserve"> items that the auditor is already looking for some other purpose.
(B) There were difficulties with obtaining or evaluating the sample such that the auditor wanted a larger sample.
(C) The nature or evaluation of exceptions that the auditor discovered lead the auditor to increase the sample size.</t>
        </r>
      </text>
    </comment>
    <comment ref="A31" authorId="0" shapeId="0">
      <text>
        <r>
          <rPr>
            <b/>
            <sz val="9"/>
            <color indexed="81"/>
            <rFont val="Tahoma"/>
            <family val="2"/>
          </rPr>
          <t>Enter "Yes" if any individually significant items were identified.  Document or reference testing below.
Enter "No" if no individually significant items were identified.  Auditors should hide the extraneous rows if this section is not applicable.</t>
        </r>
        <r>
          <rPr>
            <sz val="9"/>
            <color indexed="81"/>
            <rFont val="Tahoma"/>
            <family val="2"/>
          </rPr>
          <t xml:space="preserve">
Individually significant items are items that need to be individually tested due to their significance to the test objective.  For example, if testing expenditures for certain attributes, an individually significant expenditure may be an expenditure that is - by itself - larger than the tolerable rate (ie: a $1.5M expenditure in a population totaling $10M) such that if that expenditure alone was an exception, the tolerable rate would be exceeded.  The determination of individually significant items is based on auditor judgment.
Individually significant items may not be applicable due to the nature of the test (ex: test of controls) or the nature of the sampling item (ex: when all sampling items in a population are of approximately the same significance to the test objective).</t>
        </r>
      </text>
    </comment>
    <comment ref="A32" authorId="0" shapeId="0">
      <text>
        <r>
          <rPr>
            <sz val="9"/>
            <color indexed="81"/>
            <rFont val="Tahoma"/>
            <family val="2"/>
          </rPr>
          <t>If test details are documented "below", add or remove any lines in the spreadsheet needed to document tests of individually significant items.
If the auditor prefers to document testing of individually significant items elsewhere, reference the location.  Also, the auditor will need to input test results manually into the Total fields below.</t>
        </r>
      </text>
    </comment>
    <comment ref="C32" authorId="0" shapeId="0">
      <text>
        <r>
          <rPr>
            <b/>
            <sz val="9"/>
            <color indexed="81"/>
            <rFont val="Tahoma"/>
            <family val="2"/>
          </rPr>
          <t xml:space="preserve">Enter "below" to use the template for documenting test results.
</t>
        </r>
        <r>
          <rPr>
            <sz val="9"/>
            <color indexed="81"/>
            <rFont val="Tahoma"/>
            <family val="2"/>
          </rPr>
          <t xml:space="preserve">
If the sample will be tested in another workpaper, reference that workpaper in this cell and manually enter results below.</t>
        </r>
      </text>
    </comment>
    <comment ref="G37" authorId="0" shapeId="0">
      <text>
        <r>
          <rPr>
            <sz val="9"/>
            <color indexed="81"/>
            <rFont val="Tahoma"/>
            <family val="2"/>
          </rPr>
          <t>Enter the reported or recorded amount for this transaction.  This is used to project any misstatement to the total population if needed</t>
        </r>
      </text>
    </comment>
    <comment ref="H37" authorId="0" shapeId="0">
      <text>
        <r>
          <rPr>
            <sz val="9"/>
            <color indexed="81"/>
            <rFont val="Tahoma"/>
            <family val="2"/>
          </rPr>
          <t>Enter the amount of any misstatement for this sampling item.  Misstatements from the sample are aggregated and projected to the population in cells C8 and C9 above.</t>
        </r>
      </text>
    </comment>
    <comment ref="C47" authorId="0" shapeId="0">
      <text>
        <r>
          <rPr>
            <b/>
            <sz val="9"/>
            <color indexed="81"/>
            <rFont val="Tahoma"/>
            <family val="2"/>
          </rPr>
          <t>Haphazard:</t>
        </r>
        <r>
          <rPr>
            <sz val="9"/>
            <color indexed="81"/>
            <rFont val="Tahoma"/>
            <family val="2"/>
          </rPr>
          <t xml:space="preserve">  A haphazard sample consists of sampling units selected without any conscious bias, that is, without any special reason for including or omitting items from the sample.  It does not consist of sampling units selected in a careless manner; rather, it is selected in a manner that can be expected to be representative of the population.  For example, when the physical representation of the population is a file cabinet drawer of vouchers, a haphazard sample of all vouchers processed for the year 2007 might include any of the vouchers that the auditor pulls from the drawer, regardless of each voucher's size, shape, location or other physical features.  Be careful to avoid distorting the sample by selecting, for example, only unusual or physically small items.
</t>
        </r>
        <r>
          <rPr>
            <b/>
            <sz val="9"/>
            <color indexed="81"/>
            <rFont val="Tahoma"/>
            <family val="2"/>
          </rPr>
          <t>Random:</t>
        </r>
        <r>
          <rPr>
            <sz val="9"/>
            <color indexed="81"/>
            <rFont val="Tahoma"/>
            <family val="2"/>
          </rPr>
          <t xml:space="preserve">  The auditor may select a random sample by matching random numbers generated by a computer or selected from a random-number table with, for example, document numbers.  With this method every sampling unit has the same probability of being selected as every other sampling unit in the population and every combination of sampling units has the same probability of being selected as every other combination of the same number of sampling units.
Contact the sampling specialist before using a different selection method</t>
        </r>
      </text>
    </comment>
    <comment ref="A48" authorId="0" shapeId="0">
      <text>
        <r>
          <rPr>
            <sz val="9"/>
            <color indexed="81"/>
            <rFont val="Tahoma"/>
            <family val="2"/>
          </rPr>
          <t>If "below" is entered, the spreadsheet will automatically generate the amount of rows needed to document the sample and sample results.
If the auditor prefers to document sample testing elsewhere, reference the location.  Also, the auditor will need to input test results manually into the "Sampled Items" and Total fields below.</t>
        </r>
      </text>
    </comment>
    <comment ref="C48" authorId="0" shapeId="0">
      <text>
        <r>
          <rPr>
            <b/>
            <sz val="9"/>
            <color indexed="81"/>
            <rFont val="Tahoma"/>
            <family val="2"/>
          </rPr>
          <t>Enter "below" to use the template for documenting test results.</t>
        </r>
        <r>
          <rPr>
            <sz val="9"/>
            <color indexed="81"/>
            <rFont val="Tahoma"/>
            <family val="2"/>
          </rPr>
          <t xml:space="preserve">
If the sample will be tested in another workpaper, reference that workpaper in this cell and manually enter results below.</t>
        </r>
      </text>
    </comment>
    <comment ref="G50" authorId="0" shapeId="0">
      <text>
        <r>
          <rPr>
            <sz val="9"/>
            <color indexed="81"/>
            <rFont val="Tahoma"/>
            <family val="2"/>
          </rPr>
          <t>Enter the reported or recorded amount for this transaction.  This is used to project any misstatement to the total population if needed</t>
        </r>
      </text>
    </comment>
    <comment ref="H50" authorId="0" shapeId="0">
      <text>
        <r>
          <rPr>
            <sz val="9"/>
            <color indexed="81"/>
            <rFont val="Tahoma"/>
            <family val="2"/>
          </rPr>
          <t>Enter the amount of any misstatement for this sampling item.  Misstatements from the sample are aggregated and projected to the population in cells C8 and C9 above.</t>
        </r>
      </text>
    </comment>
    <comment ref="G53" authorId="0" shapeId="0">
      <text>
        <r>
          <rPr>
            <sz val="9"/>
            <color indexed="81"/>
            <rFont val="Tahoma"/>
            <family val="2"/>
          </rPr>
          <t>Enter the reported or recorded amount for this transaction.  This is used to project any misstatement to the total population if needed</t>
        </r>
      </text>
    </comment>
    <comment ref="H53" authorId="0" shapeId="0">
      <text>
        <r>
          <rPr>
            <sz val="9"/>
            <color indexed="81"/>
            <rFont val="Tahoma"/>
            <family val="2"/>
          </rPr>
          <t>Enter the amount of any misstatement for this sampling item.  Misstatements from the sample are aggregated and projected to the population in cells C8 and C9 above.</t>
        </r>
      </text>
    </comment>
  </commentList>
</comments>
</file>

<file path=xl/comments2.xml><?xml version="1.0" encoding="utf-8"?>
<comments xmlns="http://schemas.openxmlformats.org/spreadsheetml/2006/main">
  <authors>
    <author>Author</author>
  </authors>
  <commentList>
    <comment ref="A4" authorId="0" shapeId="0">
      <text>
        <r>
          <rPr>
            <b/>
            <sz val="9"/>
            <color indexed="81"/>
            <rFont val="Tahoma"/>
            <family val="2"/>
          </rPr>
          <t xml:space="preserve">This generator will only work on ranges that don't include non-numeric characters and that are assigned in sequence.
</t>
        </r>
        <r>
          <rPr>
            <sz val="9"/>
            <color indexed="81"/>
            <rFont val="Tahoma"/>
            <family val="2"/>
          </rPr>
          <t xml:space="preserve">
If the range includes signficant gaps in the sequence, the only way to select transactions randomly is to randomly select a position.  For example, if you are working with AP vouchers for a certain year and the sequence would include many vouchers charged to the previous or next year, you could get a count of the total number of vouchers for the current year and randomly generate which number to select (ie: the 1,558th voucher, etc).  This would only be practical if the auditor had a data download.
If the actual range you are working with includes non-numeric values that are constant or otherwise don't matter, you can just eliminate them from the range.  For example, if you are working with payroll vouchers from PR15107 to PR27184, just put in 15107 and 27184.</t>
        </r>
      </text>
    </comment>
  </commentList>
</comments>
</file>

<file path=xl/sharedStrings.xml><?xml version="1.0" encoding="utf-8"?>
<sst xmlns="http://schemas.openxmlformats.org/spreadsheetml/2006/main" count="159" uniqueCount="114">
  <si>
    <t>Purpose:</t>
  </si>
  <si>
    <t>Low</t>
  </si>
  <si>
    <t>Selection Method</t>
  </si>
  <si>
    <t>Auditor's Notes</t>
  </si>
  <si>
    <t>Moderate</t>
  </si>
  <si>
    <t>High</t>
  </si>
  <si>
    <t>Sample Item</t>
  </si>
  <si>
    <t>Tolerable Misstatement (as percent of population)</t>
  </si>
  <si>
    <t>Assurance needed from this test</t>
  </si>
  <si>
    <t>Random Number Generator</t>
  </si>
  <si>
    <t>Range of Possible Numbers</t>
  </si>
  <si>
    <t>Lowest Number</t>
  </si>
  <si>
    <t>Highest Number</t>
  </si>
  <si>
    <t>Random Number:</t>
  </si>
  <si>
    <t>Random Date Generator</t>
  </si>
  <si>
    <t>Range of Possible Dates</t>
  </si>
  <si>
    <t>Starting Date</t>
  </si>
  <si>
    <t>Ending Date</t>
  </si>
  <si>
    <t>Random Date:</t>
  </si>
  <si>
    <t>Describe Sampling Items</t>
  </si>
  <si>
    <t>Planned Sample Size (minimum)</t>
  </si>
  <si>
    <t>Sampled Items (actual sample size)</t>
  </si>
  <si>
    <t>How many random numbers do you need?</t>
  </si>
  <si>
    <t>How many random dates do you need?</t>
  </si>
  <si>
    <r>
      <t>HIT THE "DELETE" KEY</t>
    </r>
    <r>
      <rPr>
        <b/>
        <sz val="10"/>
        <rFont val="Arial"/>
        <family val="2"/>
      </rPr>
      <t xml:space="preserve"> ON A BLANK CELL TO GENERATE NEW RANDOM NUMBERS OR DATES</t>
    </r>
  </si>
  <si>
    <t>Include weekends?</t>
  </si>
  <si>
    <t>No</t>
  </si>
  <si>
    <r>
      <t xml:space="preserve">If you want to generate a list of random numbers and copy them to the sample tab, enter how many numbers or dates you need below.  Then copy and go to </t>
    </r>
    <r>
      <rPr>
        <b/>
        <sz val="10"/>
        <rFont val="Arial"/>
        <family val="2"/>
      </rPr>
      <t>Home | Paste \/ Paste Special … and select "Values" when pasting</t>
    </r>
    <r>
      <rPr>
        <sz val="10"/>
        <rFont val="Arial"/>
        <family val="2"/>
      </rPr>
      <t xml:space="preserve"> to the sample tab.  Otherwise, you will be copying and pasting the formula in excel, which won't help you.</t>
    </r>
  </si>
  <si>
    <t>This tab can be deleted after use or if it's unnecessary</t>
  </si>
  <si>
    <t>Test details are documented ...</t>
  </si>
  <si>
    <t>below</t>
  </si>
  <si>
    <t>Misstatement</t>
  </si>
  <si>
    <t>Recorded Amount</t>
  </si>
  <si>
    <t>This section documents the auditor's consideration of the population and determination of sample size</t>
  </si>
  <si>
    <t>This section documents the auditor's identification and testing of any individually significant items</t>
  </si>
  <si>
    <t>This section documents the auditor's testing of sampled items</t>
  </si>
  <si>
    <t>(3)  SAMPLED ITEMS:</t>
  </si>
  <si>
    <t>(2)  INDIVIDUALLY SIGNIFICANT ITEMS:</t>
  </si>
  <si>
    <t>(1)  SAMPLING POPULATION &amp; PLAN:</t>
  </si>
  <si>
    <t>Consider whether the population needs to be stratified into multiple samples</t>
  </si>
  <si>
    <t>Total Misstatement</t>
  </si>
  <si>
    <t>Total Recorded Amount Tested</t>
  </si>
  <si>
    <t>Consider whether the population includes any individually significant items</t>
  </si>
  <si>
    <t>Individually significant items identified?</t>
  </si>
  <si>
    <t>IS Items</t>
  </si>
  <si>
    <t>Total Exceptions</t>
  </si>
  <si>
    <t>Known Misstatement</t>
  </si>
  <si>
    <t>Consider completeness of population</t>
  </si>
  <si>
    <t>Source for population and sample selection</t>
  </si>
  <si>
    <t>Total Misstatement (Known + Likely)</t>
  </si>
  <si>
    <t>The following table from Audit Policy 3240 may be used for populations 365 or less:</t>
  </si>
  <si>
    <t>Population Size</t>
  </si>
  <si>
    <t>Number of Items in Population</t>
  </si>
  <si>
    <t>4 (quarterly)</t>
  </si>
  <si>
    <t>12 (monthly)</t>
  </si>
  <si>
    <t>24 (semi-monthly)</t>
  </si>
  <si>
    <t>52 (weekly)</t>
  </si>
  <si>
    <t>260 (business days)</t>
  </si>
  <si>
    <t>365 (daily)</t>
  </si>
  <si>
    <t>Total IS Items Tested</t>
  </si>
  <si>
    <t>Conclusions:</t>
  </si>
  <si>
    <t>Based on our evaluation of results and sampling risk, we determined the sample provided a reasonable basis for conclusions</t>
  </si>
  <si>
    <t>Assurance Needed and Expected Exceptions</t>
  </si>
  <si>
    <t>Describe Substantive Test</t>
  </si>
  <si>
    <t>Exception Rate from Sample</t>
  </si>
  <si>
    <t>Individually significant exceptions</t>
  </si>
  <si>
    <t>Financial Audit Compliance or Dual Purpose Nonstatistical Sample of Population 365 or less</t>
  </si>
  <si>
    <t>Dollar Value of Population</t>
  </si>
  <si>
    <t>proportionality check</t>
  </si>
  <si>
    <t>extrapolated based on dollar values</t>
  </si>
  <si>
    <t>comparison to extrapolation based on number of items</t>
  </si>
  <si>
    <t>Average dollar value of items in population</t>
  </si>
  <si>
    <t>Average dollar value of items in sample</t>
  </si>
  <si>
    <t>To determine if the reported capital asset increase to the Baseball Stadium exist at fiscal year end and reported transactions occurred during the period.</t>
  </si>
  <si>
    <t>Does the invoice tie to the capital asset rollforward?</t>
  </si>
  <si>
    <t>about the population.  We determined the reported capital asset increase to the Baseball Stadium existed at fiscal year end and the reported transactions occurred during the period as detailed by the projection below:</t>
  </si>
  <si>
    <t>01/31/2021</t>
  </si>
  <si>
    <t>INV00013342</t>
  </si>
  <si>
    <t>Seattle Mariners</t>
  </si>
  <si>
    <t>03/01/2021</t>
  </si>
  <si>
    <t>INV00013400</t>
  </si>
  <si>
    <t>04/01/2021</t>
  </si>
  <si>
    <t>Wire 4/2/2021</t>
  </si>
  <si>
    <t>INV00013437</t>
  </si>
  <si>
    <t>07/01/2021</t>
  </si>
  <si>
    <t>INV00013513</t>
  </si>
  <si>
    <t>07/14/2021</t>
  </si>
  <si>
    <t>Wire 07/13/2021</t>
  </si>
  <si>
    <t>09/14/2021</t>
  </si>
  <si>
    <t>Wire 09/13/2021</t>
  </si>
  <si>
    <t>10/01/2021</t>
  </si>
  <si>
    <t>INV00013576</t>
  </si>
  <si>
    <t>11/01/2021</t>
  </si>
  <si>
    <t>INV00013583</t>
  </si>
  <si>
    <t>11/10/2021</t>
  </si>
  <si>
    <t>Wire 011102021</t>
  </si>
  <si>
    <t>INVTBD</t>
  </si>
  <si>
    <t>Ballpark capital improvement invoices</t>
  </si>
  <si>
    <t>Vendor invoices and GL Detail obtained from Joshua Curtis, Executive Director</t>
  </si>
  <si>
    <t xml:space="preserve">The general ledger balance ties to the financial statements without exception. </t>
  </si>
  <si>
    <t>Yes</t>
  </si>
  <si>
    <t>Account ID</t>
  </si>
  <si>
    <t>Random</t>
  </si>
  <si>
    <t>Invoice</t>
  </si>
  <si>
    <t>INV00013567</t>
  </si>
  <si>
    <t>Invoice Date</t>
  </si>
  <si>
    <t xml:space="preserve">We reviewed the invoice from the Mariners and also reviewed the April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</si>
  <si>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September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</si>
  <si>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October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</si>
  <si>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March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</si>
  <si>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Janurary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</si>
  <si>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November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</si>
  <si>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July 2021 Submission Form Spreadsheet for the breakdown of expenses requested for reimbursement. We noted the invoice ties to the capital asset rollforward amount and all expenditures are in accordance to the Ballaprk's CapEx plan. No issues noted. </t>
  </si>
  <si>
    <t xml:space="preserve">We reviewed the invoice from the Mariners and also reviewed the December 2021 Submission Form Spreadsheet for the breakdown of expenses requested for reimbursement. We noted the invoice ties to the capital asset rollforward amount and all expenditures are in accordance to the Ballaprk's CapEx plan. No issues noted.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</si>
</sst>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_(&quot;$&quot;* #,##0_);_(&quot;$&quot;* \(#,##0\);_(&quot;$&quot;* &quot;-&quot;??_);_(@_)"/>
    <numFmt numFmtId="165" formatCode="0.0%"/>
    <numFmt numFmtId="166" formatCode="m/d/yy;@"/>
  </numFmts>
  <fonts count="17" x14ac:knownFonts="1">
    <font>
      <sz val="10"/>
      <name val="Arial"/>
    </font>
    <font>
      <sz val="10"/>
      <name val="Arial"/>
      <family val="2"/>
    </font>
    <font>
      <sz val="8"/>
      <name val="Arial"/>
      <family val="2"/>
    </font>
    <font>
      <b/>
      <sz val="10"/>
      <name val="Arial"/>
      <family val="2"/>
    </font>
    <font>
      <sz val="10"/>
      <name val="Arial"/>
      <family val="2"/>
    </font>
    <font>
      <i/>
      <sz val="10"/>
      <name val="Arial"/>
      <family val="2"/>
    </font>
    <font>
      <b/>
      <sz val="9"/>
      <color indexed="81"/>
      <name val="Tahoma"/>
      <family val="2"/>
    </font>
    <font>
      <sz val="9"/>
      <color indexed="81"/>
      <name val="Tahoma"/>
      <family val="2"/>
    </font>
    <font>
      <i/>
      <sz val="9"/>
      <color indexed="81"/>
      <name val="Tahoma"/>
      <family val="2"/>
    </font>
    <font>
      <u/>
      <sz val="9"/>
      <color indexed="81"/>
      <name val="Tahoma"/>
      <family val="2"/>
    </font>
    <font>
      <b/>
      <sz val="10"/>
      <color indexed="12"/>
      <name val="Arial"/>
      <family val="2"/>
    </font>
    <font>
      <b/>
      <sz val="10"/>
      <name val="Arial Black"/>
      <family val="2"/>
    </font>
    <font>
      <b/>
      <i/>
      <sz val="12"/>
      <name val="Arial"/>
      <family val="2"/>
    </font>
    <font>
      <b/>
      <sz val="12"/>
      <name val="Arial"/>
      <family val="2"/>
    </font>
    <font>
      <b/>
      <u/>
      <sz val="9"/>
      <color indexed="81"/>
      <name val="Tahoma"/>
      <family val="2"/>
    </font>
    <font>
      <sz val="11"/>
      <color indexed="8"/>
      <name val="Calibri"/>
      <family val="2"/>
      <scheme val="minor"/>
    </font>
    <font>
      <sz val="8"/>
      <color indexed="8"/>
      <name val="Arial"/>
      <family val="2"/>
    </font>
  </fonts>
  <fills count="9">
    <fill>
      <patternFill patternType="none"/>
    </fill>
    <fill>
      <patternFill patternType="gray125"/>
    </fill>
    <fill>
      <patternFill patternType="solid">
        <fgColor indexed="42"/>
        <bgColor indexed="64"/>
      </patternFill>
    </fill>
    <fill>
      <patternFill patternType="solid">
        <fgColor indexed="11"/>
        <bgColor indexed="64"/>
      </patternFill>
    </fill>
    <fill>
      <patternFill patternType="solid">
        <fgColor rgb="FFCCFFCC"/>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2F2F2"/>
        <bgColor indexed="64"/>
      </patternFill>
    </fill>
    <fill>
      <patternFill patternType="solid">
        <fgColor rgb="FFFFC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5" fillId="0" borderId="0"/>
  </cellStyleXfs>
  <cellXfs count="150">
    <xf numFmtId="0" fontId="0" fillId="0" borderId="0" xfId="0"/>
    <xf numFmtId="0" fontId="0" fillId="3" borderId="2" xfId="0" applyFill="1" applyBorder="1"/>
    <xf numFmtId="0" fontId="0" fillId="3" borderId="3" xfId="0" applyFill="1" applyBorder="1"/>
    <xf numFmtId="0" fontId="5" fillId="0" borderId="0" xfId="0" applyFont="1"/>
    <xf numFmtId="0" fontId="0" fillId="2" borderId="1" xfId="0" applyFill="1" applyBorder="1"/>
    <xf numFmtId="0" fontId="3" fillId="0" borderId="0" xfId="0" applyFont="1"/>
    <xf numFmtId="0" fontId="3" fillId="0" borderId="4" xfId="0" applyFont="1" applyBorder="1"/>
    <xf numFmtId="166" fontId="0" fillId="2" borderId="1" xfId="0" applyNumberFormat="1" applyFill="1" applyBorder="1"/>
    <xf numFmtId="166" fontId="3" fillId="0" borderId="4" xfId="0" applyNumberFormat="1" applyFont="1" applyBorder="1"/>
    <xf numFmtId="0" fontId="10" fillId="3" borderId="5" xfId="0" applyFont="1" applyFill="1" applyBorder="1"/>
    <xf numFmtId="0" fontId="4" fillId="0" borderId="0" xfId="0" applyFont="1"/>
    <xf numFmtId="166" fontId="0" fillId="0" borderId="0" xfId="0" applyNumberFormat="1"/>
    <xf numFmtId="14" fontId="4" fillId="0" borderId="0" xfId="0" applyNumberFormat="1" applyFont="1" applyAlignment="1">
      <alignment horizontal="right"/>
    </xf>
    <xf numFmtId="0" fontId="4" fillId="4" borderId="1" xfId="0" applyFont="1" applyFill="1" applyBorder="1" applyAlignment="1">
      <alignment horizontal="center"/>
    </xf>
    <xf numFmtId="0" fontId="0" fillId="0" borderId="0" xfId="0" applyAlignment="1">
      <alignment vertical="center"/>
    </xf>
    <xf numFmtId="0" fontId="0" fillId="0" borderId="0" xfId="0" applyBorder="1" applyAlignment="1">
      <alignment vertical="center"/>
    </xf>
    <xf numFmtId="164" fontId="3" fillId="0" borderId="1" xfId="0" applyNumberFormat="1" applyFont="1" applyBorder="1" applyAlignment="1">
      <alignment vertical="center"/>
    </xf>
    <xf numFmtId="165" fontId="0" fillId="2" borderId="1" xfId="2" applyNumberFormat="1" applyFont="1" applyFill="1" applyBorder="1" applyAlignment="1">
      <alignment horizontal="center" vertical="center"/>
    </xf>
    <xf numFmtId="44" fontId="0" fillId="0" borderId="0" xfId="1" applyFont="1" applyAlignment="1">
      <alignment vertical="center"/>
    </xf>
    <xf numFmtId="44" fontId="0" fillId="0" borderId="0" xfId="1" applyFont="1" applyBorder="1" applyAlignment="1">
      <alignment vertical="center"/>
    </xf>
    <xf numFmtId="44" fontId="0" fillId="0" borderId="0" xfId="1" applyFont="1" applyAlignment="1">
      <alignment horizontal="center" vertical="center"/>
    </xf>
    <xf numFmtId="164" fontId="3" fillId="0" borderId="1" xfId="1" applyNumberFormat="1" applyFont="1" applyBorder="1" applyAlignment="1">
      <alignment horizontal="center" vertical="center"/>
    </xf>
    <xf numFmtId="0" fontId="0" fillId="0" borderId="12" xfId="0" applyBorder="1" applyAlignment="1">
      <alignment vertical="center"/>
    </xf>
    <xf numFmtId="44" fontId="0" fillId="0" borderId="9" xfId="1" applyFont="1" applyBorder="1" applyAlignment="1">
      <alignment vertical="center"/>
    </xf>
    <xf numFmtId="44" fontId="1" fillId="0" borderId="14" xfId="1" applyFont="1" applyBorder="1" applyAlignment="1">
      <alignment vertical="center"/>
    </xf>
    <xf numFmtId="44" fontId="1" fillId="0" borderId="0" xfId="1" applyFont="1" applyBorder="1" applyAlignment="1">
      <alignment vertical="center"/>
    </xf>
    <xf numFmtId="164" fontId="1" fillId="0" borderId="0" xfId="1" applyNumberFormat="1" applyFont="1" applyBorder="1" applyAlignment="1">
      <alignment vertical="center"/>
    </xf>
    <xf numFmtId="44" fontId="0" fillId="0" borderId="0" xfId="1" applyFont="1" applyBorder="1" applyAlignment="1">
      <alignment horizontal="center" vertical="center"/>
    </xf>
    <xf numFmtId="44" fontId="0" fillId="0" borderId="9" xfId="1" applyFont="1" applyBorder="1" applyAlignment="1">
      <alignment horizontal="center" vertical="center"/>
    </xf>
    <xf numFmtId="44" fontId="0" fillId="0" borderId="14" xfId="1" applyFont="1" applyBorder="1" applyAlignment="1">
      <alignment horizontal="center" vertical="center"/>
    </xf>
    <xf numFmtId="38" fontId="3" fillId="0" borderId="1" xfId="1" applyNumberFormat="1" applyFont="1" applyBorder="1" applyAlignment="1">
      <alignment horizontal="center" vertical="center"/>
    </xf>
    <xf numFmtId="44" fontId="0" fillId="6" borderId="8" xfId="1" applyFont="1" applyFill="1" applyBorder="1" applyAlignment="1">
      <alignment horizontal="center" vertical="center"/>
    </xf>
    <xf numFmtId="164" fontId="1" fillId="4" borderId="1" xfId="1" applyNumberFormat="1" applyFont="1" applyFill="1" applyBorder="1" applyAlignment="1">
      <alignment horizontal="center" vertical="center"/>
    </xf>
    <xf numFmtId="3" fontId="3" fillId="0" borderId="1" xfId="2" applyNumberFormat="1" applyFont="1" applyFill="1" applyBorder="1" applyAlignment="1">
      <alignment horizontal="center" vertical="center"/>
    </xf>
    <xf numFmtId="165" fontId="3" fillId="0" borderId="1" xfId="2" applyNumberFormat="1" applyFont="1" applyFill="1" applyBorder="1" applyAlignment="1">
      <alignment horizontal="center" vertical="center"/>
    </xf>
    <xf numFmtId="44" fontId="0" fillId="0" borderId="14" xfId="1" applyFont="1" applyBorder="1" applyAlignment="1">
      <alignment vertical="center"/>
    </xf>
    <xf numFmtId="0" fontId="3" fillId="0" borderId="12" xfId="0" applyFont="1" applyFill="1" applyBorder="1" applyAlignment="1">
      <alignment horizontal="left" vertical="top" indent="1"/>
    </xf>
    <xf numFmtId="0" fontId="12" fillId="0" borderId="13" xfId="3" applyFont="1" applyBorder="1" applyAlignment="1">
      <alignment vertical="center"/>
    </xf>
    <xf numFmtId="0" fontId="1" fillId="0" borderId="14" xfId="3" applyBorder="1" applyAlignment="1">
      <alignment vertical="center"/>
    </xf>
    <xf numFmtId="0" fontId="1" fillId="0" borderId="11" xfId="3" applyBorder="1" applyAlignment="1">
      <alignment vertical="center"/>
    </xf>
    <xf numFmtId="0" fontId="1" fillId="0" borderId="0" xfId="3" applyAlignment="1">
      <alignment vertical="center"/>
    </xf>
    <xf numFmtId="0" fontId="13" fillId="0" borderId="15" xfId="3" applyFont="1" applyBorder="1" applyAlignment="1">
      <alignment vertical="center"/>
    </xf>
    <xf numFmtId="0" fontId="1" fillId="0" borderId="0" xfId="3" applyBorder="1" applyAlignment="1">
      <alignment vertical="center"/>
    </xf>
    <xf numFmtId="0" fontId="1" fillId="0" borderId="12" xfId="3" applyBorder="1" applyAlignment="1">
      <alignment vertical="center"/>
    </xf>
    <xf numFmtId="0" fontId="3" fillId="0" borderId="15" xfId="3" applyFont="1" applyBorder="1" applyAlignment="1">
      <alignment vertical="top"/>
    </xf>
    <xf numFmtId="0" fontId="1" fillId="2" borderId="0" xfId="3" applyFont="1" applyFill="1" applyBorder="1" applyAlignment="1">
      <alignment vertical="center"/>
    </xf>
    <xf numFmtId="0" fontId="1" fillId="0" borderId="16" xfId="3" applyBorder="1" applyAlignment="1">
      <alignment vertical="center"/>
    </xf>
    <xf numFmtId="0" fontId="1" fillId="0" borderId="9" xfId="3" applyBorder="1" applyAlignment="1">
      <alignment vertical="center"/>
    </xf>
    <xf numFmtId="0" fontId="1" fillId="0" borderId="10" xfId="3" applyBorder="1" applyAlignment="1">
      <alignment vertical="center"/>
    </xf>
    <xf numFmtId="0" fontId="11" fillId="6" borderId="6" xfId="3" applyFont="1" applyFill="1" applyBorder="1" applyAlignment="1">
      <alignment vertical="center"/>
    </xf>
    <xf numFmtId="0" fontId="1" fillId="6" borderId="8" xfId="3" applyFill="1" applyBorder="1" applyAlignment="1">
      <alignment vertical="center"/>
    </xf>
    <xf numFmtId="0" fontId="5" fillId="6" borderId="8" xfId="3" applyFont="1" applyFill="1" applyBorder="1" applyAlignment="1">
      <alignment vertical="center"/>
    </xf>
    <xf numFmtId="0" fontId="1" fillId="6" borderId="7" xfId="3" applyFill="1" applyBorder="1" applyAlignment="1">
      <alignment horizontal="center" vertical="center"/>
    </xf>
    <xf numFmtId="1" fontId="1" fillId="0" borderId="0" xfId="3" applyNumberFormat="1" applyFont="1" applyAlignment="1">
      <alignment vertical="center"/>
    </xf>
    <xf numFmtId="0" fontId="1" fillId="0" borderId="13" xfId="3" applyBorder="1" applyAlignment="1">
      <alignment vertical="center"/>
    </xf>
    <xf numFmtId="0" fontId="5" fillId="0" borderId="1" xfId="3" applyFont="1" applyBorder="1" applyAlignment="1">
      <alignment horizontal="justify" vertical="center" wrapText="1"/>
    </xf>
    <xf numFmtId="0" fontId="1" fillId="0" borderId="1" xfId="3" applyFont="1" applyBorder="1" applyAlignment="1">
      <alignment horizontal="center" vertical="center" wrapText="1"/>
    </xf>
    <xf numFmtId="0" fontId="1" fillId="0" borderId="1" xfId="3" applyFont="1" applyBorder="1" applyAlignment="1">
      <alignment horizontal="justify" vertical="center" wrapText="1"/>
    </xf>
    <xf numFmtId="0" fontId="1" fillId="2" borderId="1" xfId="3" applyFont="1" applyFill="1" applyBorder="1" applyAlignment="1">
      <alignment horizontal="center" vertical="center"/>
    </xf>
    <xf numFmtId="1" fontId="3" fillId="5" borderId="1" xfId="3" applyNumberFormat="1" applyFont="1" applyFill="1" applyBorder="1" applyAlignment="1">
      <alignment horizontal="center" vertical="center"/>
    </xf>
    <xf numFmtId="164" fontId="1" fillId="0" borderId="12" xfId="3" applyNumberFormat="1" applyBorder="1" applyAlignment="1">
      <alignment vertical="center"/>
    </xf>
    <xf numFmtId="38" fontId="1" fillId="5" borderId="1" xfId="1" applyNumberFormat="1" applyFont="1" applyFill="1" applyBorder="1" applyAlignment="1">
      <alignment horizontal="center" vertical="center"/>
    </xf>
    <xf numFmtId="0" fontId="1" fillId="0" borderId="15" xfId="3" applyBorder="1" applyAlignment="1">
      <alignment vertical="center"/>
    </xf>
    <xf numFmtId="0" fontId="1" fillId="0" borderId="12" xfId="3" applyBorder="1" applyAlignment="1">
      <alignment horizontal="center" vertical="center"/>
    </xf>
    <xf numFmtId="0" fontId="1" fillId="0" borderId="11" xfId="3" applyBorder="1" applyAlignment="1">
      <alignment horizontal="center" vertical="center"/>
    </xf>
    <xf numFmtId="0" fontId="1" fillId="0" borderId="0" xfId="3" applyBorder="1" applyAlignment="1">
      <alignment horizontal="center" vertical="center"/>
    </xf>
    <xf numFmtId="0" fontId="3" fillId="2" borderId="17" xfId="3" applyFont="1" applyFill="1" applyBorder="1" applyAlignment="1">
      <alignment horizontal="center" vertical="center"/>
    </xf>
    <xf numFmtId="0" fontId="3" fillId="5" borderId="1" xfId="3" applyFont="1" applyFill="1" applyBorder="1" applyAlignment="1">
      <alignment horizontal="center" vertical="center" wrapText="1"/>
    </xf>
    <xf numFmtId="0" fontId="3" fillId="0" borderId="0" xfId="3" applyFont="1" applyBorder="1" applyAlignment="1">
      <alignment horizontal="right" vertical="center"/>
    </xf>
    <xf numFmtId="0" fontId="3" fillId="5" borderId="1" xfId="3" applyFont="1" applyFill="1" applyBorder="1" applyAlignment="1">
      <alignment horizontal="center" vertical="center"/>
    </xf>
    <xf numFmtId="0" fontId="1" fillId="0" borderId="1" xfId="3" applyFill="1" applyBorder="1" applyAlignment="1">
      <alignment horizontal="center" vertical="center"/>
    </xf>
    <xf numFmtId="0" fontId="1" fillId="4" borderId="1" xfId="3" applyFont="1" applyFill="1" applyBorder="1" applyAlignment="1">
      <alignment vertical="center"/>
    </xf>
    <xf numFmtId="44" fontId="0" fillId="4" borderId="17" xfId="1" applyFont="1" applyFill="1" applyBorder="1" applyAlignment="1">
      <alignment horizontal="center" vertical="center"/>
    </xf>
    <xf numFmtId="0" fontId="1" fillId="4" borderId="1" xfId="3" applyFill="1" applyBorder="1" applyAlignment="1">
      <alignment vertical="center"/>
    </xf>
    <xf numFmtId="44" fontId="0" fillId="4" borderId="1" xfId="1" applyFont="1" applyFill="1" applyBorder="1" applyAlignment="1">
      <alignment horizontal="center" vertical="center"/>
    </xf>
    <xf numFmtId="0" fontId="1" fillId="0" borderId="10" xfId="3" applyBorder="1" applyAlignment="1">
      <alignment horizontal="center" vertical="center"/>
    </xf>
    <xf numFmtId="0" fontId="1" fillId="2" borderId="1" xfId="3" applyFill="1" applyBorder="1" applyAlignment="1">
      <alignment horizontal="center" vertical="center" wrapText="1"/>
    </xf>
    <xf numFmtId="44" fontId="3" fillId="0" borderId="0" xfId="1" applyFont="1" applyBorder="1" applyAlignment="1">
      <alignment horizontal="center" vertical="center"/>
    </xf>
    <xf numFmtId="0" fontId="3" fillId="2" borderId="1" xfId="3" applyFont="1" applyFill="1" applyBorder="1" applyAlignment="1">
      <alignment horizontal="center" vertical="center"/>
    </xf>
    <xf numFmtId="0" fontId="1" fillId="0" borderId="0" xfId="3" applyFont="1" applyBorder="1" applyAlignment="1">
      <alignment horizontal="center" vertical="center"/>
    </xf>
    <xf numFmtId="0" fontId="1" fillId="0" borderId="0" xfId="3" applyFont="1" applyBorder="1" applyAlignment="1">
      <alignment horizontal="left" vertical="center" wrapText="1"/>
    </xf>
    <xf numFmtId="0" fontId="1" fillId="0" borderId="0" xfId="3" applyNumberFormat="1" applyFont="1" applyBorder="1" applyAlignment="1">
      <alignment horizontal="center" vertical="center" wrapText="1"/>
    </xf>
    <xf numFmtId="0" fontId="0" fillId="0" borderId="0" xfId="1" applyNumberFormat="1" applyFont="1" applyAlignment="1">
      <alignment vertical="center"/>
    </xf>
    <xf numFmtId="0" fontId="2" fillId="0" borderId="0" xfId="3" applyFont="1" applyAlignment="1">
      <alignment vertical="center" wrapText="1"/>
    </xf>
    <xf numFmtId="0" fontId="1" fillId="0" borderId="0" xfId="3" applyNumberFormat="1" applyBorder="1" applyAlignment="1">
      <alignment horizontal="center" vertical="center" wrapText="1"/>
    </xf>
    <xf numFmtId="0" fontId="1" fillId="0" borderId="0" xfId="3" applyFont="1" applyFill="1" applyBorder="1" applyAlignment="1">
      <alignment vertical="center"/>
    </xf>
    <xf numFmtId="164" fontId="3" fillId="0" borderId="0" xfId="3" applyNumberFormat="1" applyFont="1" applyBorder="1" applyAlignment="1">
      <alignment vertical="center"/>
    </xf>
    <xf numFmtId="164" fontId="1" fillId="4" borderId="17" xfId="1" applyNumberFormat="1" applyFont="1" applyFill="1" applyBorder="1" applyAlignment="1">
      <alignment horizontal="center" vertical="center"/>
    </xf>
    <xf numFmtId="0" fontId="3" fillId="0" borderId="15" xfId="0" applyFont="1" applyFill="1" applyBorder="1" applyAlignment="1">
      <alignment horizontal="left" vertical="center" indent="1"/>
    </xf>
    <xf numFmtId="3" fontId="1" fillId="0" borderId="15" xfId="3" applyNumberFormat="1" applyFill="1" applyBorder="1" applyAlignment="1">
      <alignment vertical="center" wrapText="1"/>
    </xf>
    <xf numFmtId="3" fontId="1" fillId="0" borderId="0" xfId="3" applyNumberFormat="1" applyFill="1" applyBorder="1" applyAlignment="1">
      <alignment vertical="center" wrapText="1"/>
    </xf>
    <xf numFmtId="0" fontId="5" fillId="0" borderId="0" xfId="3" applyFont="1" applyBorder="1" applyAlignment="1">
      <alignment horizontal="left" vertical="center"/>
    </xf>
    <xf numFmtId="0" fontId="3" fillId="7" borderId="18" xfId="3" applyFont="1" applyFill="1" applyBorder="1" applyAlignment="1">
      <alignment horizontal="center" vertical="center" wrapText="1"/>
    </xf>
    <xf numFmtId="0" fontId="3" fillId="7" borderId="17" xfId="3" applyFont="1" applyFill="1" applyBorder="1" applyAlignment="1">
      <alignment horizontal="center" vertical="center" wrapText="1"/>
    </xf>
    <xf numFmtId="0" fontId="3" fillId="7" borderId="1" xfId="3" applyFont="1" applyFill="1" applyBorder="1" applyAlignment="1">
      <alignment horizontal="center" vertical="center" wrapText="1"/>
    </xf>
    <xf numFmtId="0" fontId="3" fillId="0" borderId="15" xfId="0" applyFont="1" applyFill="1" applyBorder="1" applyAlignment="1">
      <alignment horizontal="left" vertical="center" indent="1"/>
    </xf>
    <xf numFmtId="0" fontId="3" fillId="0" borderId="0" xfId="0" applyFont="1" applyFill="1" applyBorder="1" applyAlignment="1">
      <alignment horizontal="left" vertical="center" indent="1"/>
    </xf>
    <xf numFmtId="0" fontId="1" fillId="0" borderId="15" xfId="0" applyFont="1" applyFill="1" applyBorder="1" applyAlignment="1">
      <alignment horizontal="left" vertical="center" indent="1"/>
    </xf>
    <xf numFmtId="164" fontId="1" fillId="0" borderId="0" xfId="3" applyNumberFormat="1" applyFont="1" applyBorder="1" applyAlignment="1">
      <alignment vertical="center"/>
    </xf>
    <xf numFmtId="0" fontId="1" fillId="0" borderId="0" xfId="3" applyBorder="1" applyAlignment="1">
      <alignment horizontal="left" vertical="center"/>
    </xf>
    <xf numFmtId="3" fontId="1" fillId="2" borderId="1" xfId="3" applyNumberFormat="1" applyFont="1" applyFill="1" applyBorder="1" applyAlignment="1">
      <alignment vertical="top" wrapText="1"/>
    </xf>
    <xf numFmtId="3" fontId="1" fillId="2" borderId="6" xfId="3" applyNumberFormat="1" applyFont="1" applyFill="1" applyBorder="1" applyAlignment="1">
      <alignment vertical="top" wrapText="1"/>
    </xf>
    <xf numFmtId="3" fontId="1" fillId="2" borderId="6" xfId="3" applyNumberFormat="1" applyFill="1" applyBorder="1" applyAlignment="1">
      <alignment vertical="top" wrapText="1"/>
    </xf>
    <xf numFmtId="9" fontId="1" fillId="0" borderId="0" xfId="2" applyFont="1" applyBorder="1" applyAlignment="1">
      <alignment horizontal="right" vertical="center"/>
    </xf>
    <xf numFmtId="0" fontId="16" fillId="0" borderId="0" xfId="4" applyFont="1" applyAlignment="1">
      <alignment horizontal="left"/>
    </xf>
    <xf numFmtId="0" fontId="1" fillId="0" borderId="0" xfId="1" applyNumberFormat="1" applyFont="1" applyAlignment="1">
      <alignment vertical="center"/>
    </xf>
    <xf numFmtId="14" fontId="16" fillId="0" borderId="0" xfId="4" applyNumberFormat="1" applyFont="1" applyAlignment="1">
      <alignment horizontal="left"/>
    </xf>
    <xf numFmtId="0" fontId="1" fillId="0" borderId="1" xfId="3" applyBorder="1" applyAlignment="1">
      <alignment horizontal="left" vertical="center" wrapText="1"/>
    </xf>
    <xf numFmtId="14" fontId="16" fillId="0" borderId="0" xfId="4" applyNumberFormat="1" applyFont="1" applyAlignment="1">
      <alignment horizontal="left" vertical="center"/>
    </xf>
    <xf numFmtId="0" fontId="1" fillId="5" borderId="6" xfId="0" applyFont="1" applyFill="1" applyBorder="1" applyAlignment="1">
      <alignment horizontal="left" vertical="center"/>
    </xf>
    <xf numFmtId="0" fontId="5" fillId="5" borderId="7" xfId="0" applyFont="1" applyFill="1" applyBorder="1" applyAlignment="1">
      <alignment horizontal="left" vertical="center"/>
    </xf>
    <xf numFmtId="164" fontId="0" fillId="2" borderId="6" xfId="1" applyNumberFormat="1" applyFont="1" applyFill="1" applyBorder="1" applyAlignment="1">
      <alignment horizontal="left" vertical="center" wrapText="1"/>
    </xf>
    <xf numFmtId="164" fontId="0" fillId="2" borderId="8" xfId="1" applyNumberFormat="1" applyFont="1" applyFill="1" applyBorder="1" applyAlignment="1">
      <alignment horizontal="left" vertical="center" wrapText="1"/>
    </xf>
    <xf numFmtId="164" fontId="0" fillId="2" borderId="7" xfId="1" applyNumberFormat="1" applyFont="1" applyFill="1" applyBorder="1" applyAlignment="1">
      <alignment horizontal="left" vertical="center" wrapText="1"/>
    </xf>
    <xf numFmtId="0" fontId="1" fillId="5" borderId="1" xfId="3" applyFont="1" applyFill="1" applyBorder="1" applyAlignment="1">
      <alignment horizontal="left" vertical="center" wrapText="1"/>
    </xf>
    <xf numFmtId="0" fontId="1" fillId="5" borderId="1" xfId="3" applyFont="1" applyFill="1" applyBorder="1" applyAlignment="1">
      <alignment vertical="center"/>
    </xf>
    <xf numFmtId="49" fontId="1" fillId="2" borderId="6" xfId="3" applyNumberFormat="1" applyFill="1" applyBorder="1" applyAlignment="1">
      <alignment horizontal="left" vertical="center" wrapText="1"/>
    </xf>
    <xf numFmtId="49" fontId="1" fillId="2" borderId="8" xfId="3" applyNumberFormat="1" applyFill="1" applyBorder="1" applyAlignment="1">
      <alignment horizontal="left" vertical="center" wrapText="1"/>
    </xf>
    <xf numFmtId="49" fontId="1" fillId="2" borderId="7" xfId="3" applyNumberFormat="1" applyFill="1" applyBorder="1" applyAlignment="1">
      <alignment horizontal="left" vertical="center" wrapText="1"/>
    </xf>
    <xf numFmtId="0" fontId="5" fillId="5" borderId="1" xfId="3" applyFont="1" applyFill="1" applyBorder="1" applyAlignment="1">
      <alignment vertical="center"/>
    </xf>
    <xf numFmtId="38" fontId="1" fillId="8" borderId="6" xfId="3" applyNumberFormat="1" applyFill="1" applyBorder="1" applyAlignment="1">
      <alignment horizontal="left" vertical="center" wrapText="1"/>
    </xf>
    <xf numFmtId="38" fontId="1" fillId="8" borderId="8" xfId="3" applyNumberFormat="1" applyFill="1" applyBorder="1" applyAlignment="1">
      <alignment horizontal="left" vertical="center" wrapText="1"/>
    </xf>
    <xf numFmtId="38" fontId="1" fillId="8" borderId="7" xfId="3" applyNumberFormat="1" applyFill="1" applyBorder="1" applyAlignment="1">
      <alignment horizontal="left" vertical="center" wrapText="1"/>
    </xf>
    <xf numFmtId="0" fontId="3" fillId="5" borderId="6" xfId="3" applyFont="1" applyFill="1" applyBorder="1" applyAlignment="1">
      <alignment horizontal="left" vertical="center"/>
    </xf>
    <xf numFmtId="0" fontId="3" fillId="5" borderId="7" xfId="3" applyFont="1" applyFill="1" applyBorder="1" applyAlignment="1">
      <alignment horizontal="left" vertical="center"/>
    </xf>
    <xf numFmtId="0" fontId="1" fillId="5" borderId="1" xfId="3" applyFont="1" applyFill="1" applyBorder="1" applyAlignment="1">
      <alignment horizontal="left" vertical="center"/>
    </xf>
    <xf numFmtId="0" fontId="1" fillId="5" borderId="1" xfId="3" applyFill="1" applyBorder="1" applyAlignment="1">
      <alignment horizontal="left" vertical="center"/>
    </xf>
    <xf numFmtId="0" fontId="4" fillId="5" borderId="6" xfId="0" applyFont="1" applyFill="1" applyBorder="1" applyAlignment="1">
      <alignment horizontal="left" vertical="center"/>
    </xf>
    <xf numFmtId="0" fontId="4" fillId="5" borderId="7" xfId="0" applyFont="1" applyFill="1" applyBorder="1" applyAlignment="1">
      <alignment horizontal="left" vertical="center"/>
    </xf>
    <xf numFmtId="0" fontId="1" fillId="5" borderId="6" xfId="0" applyFont="1" applyFill="1" applyBorder="1" applyAlignment="1">
      <alignment vertical="top" wrapText="1"/>
    </xf>
    <xf numFmtId="0" fontId="1" fillId="5" borderId="7" xfId="0" applyFont="1" applyFill="1" applyBorder="1" applyAlignment="1">
      <alignment vertical="top" wrapText="1"/>
    </xf>
    <xf numFmtId="0" fontId="3" fillId="5" borderId="6" xfId="3" applyFont="1" applyFill="1" applyBorder="1" applyAlignment="1">
      <alignment vertical="center"/>
    </xf>
    <xf numFmtId="0" fontId="3" fillId="5" borderId="7" xfId="3" applyFont="1" applyFill="1" applyBorder="1" applyAlignment="1">
      <alignment vertical="center"/>
    </xf>
    <xf numFmtId="0" fontId="1" fillId="5" borderId="7" xfId="0" applyFont="1" applyFill="1" applyBorder="1" applyAlignment="1">
      <alignment horizontal="left" vertical="center"/>
    </xf>
    <xf numFmtId="0" fontId="1" fillId="5" borderId="1" xfId="3" applyFill="1" applyBorder="1" applyAlignment="1">
      <alignment vertical="center"/>
    </xf>
    <xf numFmtId="0" fontId="1" fillId="0" borderId="6" xfId="3" applyFont="1" applyBorder="1" applyAlignment="1">
      <alignment horizontal="left" vertical="center"/>
    </xf>
    <xf numFmtId="0" fontId="1" fillId="0" borderId="7" xfId="3" applyFont="1" applyBorder="1" applyAlignment="1">
      <alignment horizontal="left" vertical="center"/>
    </xf>
    <xf numFmtId="0" fontId="1" fillId="0" borderId="1" xfId="3" applyFont="1" applyBorder="1" applyAlignment="1">
      <alignment vertical="center"/>
    </xf>
    <xf numFmtId="0" fontId="3" fillId="7" borderId="6" xfId="3" applyFont="1" applyFill="1" applyBorder="1" applyAlignment="1">
      <alignment horizontal="center" vertical="center" wrapText="1"/>
    </xf>
    <xf numFmtId="0" fontId="3" fillId="7" borderId="8" xfId="3" applyFont="1" applyFill="1" applyBorder="1" applyAlignment="1">
      <alignment horizontal="center" vertical="center" wrapText="1"/>
    </xf>
    <xf numFmtId="0" fontId="3" fillId="0" borderId="15" xfId="0" applyFont="1" applyFill="1" applyBorder="1" applyAlignment="1">
      <alignment horizontal="left" vertical="center" indent="1"/>
    </xf>
    <xf numFmtId="0" fontId="3" fillId="0" borderId="12" xfId="0" applyFont="1" applyFill="1" applyBorder="1" applyAlignment="1">
      <alignment horizontal="left" vertical="center" indent="1"/>
    </xf>
    <xf numFmtId="0" fontId="3" fillId="0" borderId="15" xfId="0" applyFont="1" applyFill="1" applyBorder="1" applyAlignment="1">
      <alignment horizontal="left" vertical="top" indent="1"/>
    </xf>
    <xf numFmtId="0" fontId="3" fillId="0" borderId="0" xfId="0" applyFont="1" applyFill="1" applyBorder="1" applyAlignment="1">
      <alignment horizontal="left" vertical="top" indent="1"/>
    </xf>
    <xf numFmtId="0" fontId="1" fillId="5" borderId="1" xfId="0" applyFont="1" applyFill="1" applyBorder="1" applyAlignment="1">
      <alignment vertical="top"/>
    </xf>
    <xf numFmtId="0" fontId="3" fillId="0" borderId="5" xfId="0" applyFont="1" applyBorder="1" applyAlignment="1">
      <alignment horizontal="center"/>
    </xf>
    <xf numFmtId="0" fontId="3" fillId="0" borderId="3" xfId="0" applyFont="1" applyBorder="1" applyAlignment="1">
      <alignment horizontal="center"/>
    </xf>
    <xf numFmtId="0" fontId="4" fillId="3" borderId="5" xfId="0" applyFont="1" applyFill="1" applyBorder="1" applyAlignment="1">
      <alignment vertical="top" wrapText="1"/>
    </xf>
    <xf numFmtId="0" fontId="4" fillId="3" borderId="2" xfId="0" applyFont="1" applyFill="1" applyBorder="1" applyAlignment="1">
      <alignment vertical="top" wrapText="1"/>
    </xf>
    <xf numFmtId="0" fontId="4" fillId="3" borderId="3" xfId="0" applyFont="1" applyFill="1" applyBorder="1" applyAlignment="1">
      <alignment vertical="top" wrapText="1"/>
    </xf>
  </cellXfs>
  <cellStyles count="5">
    <cellStyle name="Currency" xfId="1" builtinId="4"/>
    <cellStyle name="Normal" xfId="0" builtinId="0"/>
    <cellStyle name="Normal 2" xfId="3"/>
    <cellStyle name="Normal 3" xfId="4"/>
    <cellStyle name="Percent" xfId="2" builtinId="5"/>
  </cellStyles>
  <dxfs count="28">
    <dxf>
      <font>
        <color theme="0"/>
      </font>
      <fill>
        <patternFill>
          <bgColor theme="0"/>
        </patternFill>
      </fill>
      <border>
        <left/>
        <right/>
        <top/>
        <bottom/>
      </border>
    </dxf>
    <dxf>
      <font>
        <b/>
        <i val="0"/>
        <condense val="0"/>
        <extend val="0"/>
        <color indexed="10"/>
      </font>
      <fill>
        <patternFill>
          <bgColor indexed="42"/>
        </patternFill>
      </fill>
      <border>
        <left style="thin">
          <color indexed="64"/>
        </left>
        <right style="thin">
          <color indexed="64"/>
        </right>
        <top style="thin">
          <color indexed="64"/>
        </top>
        <bottom style="thin">
          <color indexed="64"/>
        </bottom>
      </border>
    </dxf>
    <dxf>
      <font>
        <b/>
        <i val="0"/>
        <color rgb="FFFF0000"/>
      </font>
      <fill>
        <patternFill>
          <bgColor rgb="FFCCFFCC"/>
        </patternFill>
      </fill>
      <border>
        <left style="thin">
          <color indexed="64"/>
        </left>
        <right style="thin">
          <color indexed="64"/>
        </right>
        <top style="thin">
          <color indexed="64"/>
        </top>
        <bottom style="thin">
          <color indexed="64"/>
        </bottom>
      </border>
    </dxf>
    <dxf>
      <fill>
        <patternFill>
          <bgColor indexed="42"/>
        </patternFill>
      </fill>
      <border>
        <left style="thin">
          <color indexed="64"/>
        </left>
        <right style="thin">
          <color indexed="64"/>
        </right>
        <top style="thin">
          <color indexed="64"/>
        </top>
        <bottom style="thin">
          <color indexed="64"/>
        </bottom>
      </border>
    </dxf>
    <dxf>
      <font>
        <b/>
        <i val="0"/>
        <condense val="0"/>
        <extend val="0"/>
        <color indexed="10"/>
      </font>
      <fill>
        <patternFill>
          <bgColor indexed="42"/>
        </patternFill>
      </fill>
      <border>
        <left style="thin">
          <color indexed="64"/>
        </left>
        <right style="thin">
          <color indexed="64"/>
        </right>
        <top style="thin">
          <color indexed="64"/>
        </top>
        <bottom style="thin">
          <color indexed="64"/>
        </bottom>
      </border>
    </dxf>
    <dxf>
      <font>
        <b/>
        <i val="0"/>
        <color rgb="FFFF0000"/>
      </font>
      <fill>
        <patternFill>
          <bgColor rgb="FFCCFFCC"/>
        </patternFill>
      </fill>
      <border>
        <left style="thin">
          <color indexed="64"/>
        </left>
        <right style="thin">
          <color indexed="64"/>
        </right>
        <top style="thin">
          <color indexed="64"/>
        </top>
        <bottom style="thin">
          <color indexed="64"/>
        </bottom>
      </border>
    </dxf>
    <dxf>
      <fill>
        <patternFill>
          <bgColor rgb="FFFF0000"/>
        </patternFill>
      </fill>
    </dxf>
    <dxf>
      <fill>
        <patternFill>
          <bgColor rgb="FFFFFF00"/>
        </patternFill>
      </fill>
    </dxf>
    <dxf>
      <fill>
        <patternFill>
          <bgColor rgb="FFFFFF00"/>
        </patternFill>
      </fill>
    </dxf>
    <dxf>
      <font>
        <color theme="0"/>
      </font>
      <fill>
        <patternFill patternType="solid">
          <bgColor theme="0"/>
        </patternFill>
      </fill>
      <border>
        <left/>
        <right/>
        <top/>
        <bottom/>
      </border>
    </dxf>
    <dxf>
      <font>
        <color theme="0"/>
      </font>
      <fill>
        <patternFill>
          <bgColor theme="0"/>
        </patternFill>
      </fill>
      <border>
        <left/>
        <right/>
        <top/>
        <bottom/>
      </border>
    </dxf>
    <dxf>
      <fill>
        <patternFill>
          <bgColor rgb="FFFFFF00"/>
        </patternFill>
      </fill>
    </dxf>
    <dxf>
      <fill>
        <patternFill>
          <bgColor indexed="13"/>
        </patternFill>
      </fill>
    </dxf>
    <dxf>
      <font>
        <b/>
        <i val="0"/>
        <condense val="0"/>
        <extend val="0"/>
      </font>
      <fill>
        <patternFill>
          <bgColor indexed="52"/>
        </patternFill>
      </fill>
    </dxf>
    <dxf>
      <fill>
        <patternFill>
          <bgColor rgb="FFFFFF00"/>
        </patternFill>
      </fill>
    </dxf>
    <dxf>
      <font>
        <b/>
        <i val="0"/>
        <condense val="0"/>
        <extend val="0"/>
        <color auto="1"/>
      </font>
      <fill>
        <patternFill patternType="solid">
          <bgColor indexed="10"/>
        </patternFill>
      </fill>
    </dxf>
    <dxf>
      <font>
        <b/>
        <i val="0"/>
      </font>
      <fill>
        <patternFill>
          <bgColor rgb="FFFF0000"/>
        </patternFill>
      </fill>
    </dxf>
    <dxf>
      <font>
        <color theme="0"/>
      </font>
      <fill>
        <patternFill patternType="solid">
          <bgColor theme="0"/>
        </patternFill>
      </fill>
      <border>
        <left/>
        <right/>
        <top/>
        <bottom/>
      </border>
    </dxf>
    <dxf>
      <font>
        <color theme="0"/>
      </font>
      <fill>
        <patternFill>
          <bgColor theme="0"/>
        </patternFill>
      </fill>
      <border>
        <left/>
        <right/>
        <top/>
        <bottom/>
      </border>
    </dxf>
    <dxf>
      <fill>
        <patternFill>
          <bgColor indexed="13"/>
        </patternFill>
      </fill>
    </dxf>
    <dxf>
      <font>
        <b/>
        <i val="0"/>
      </font>
      <fill>
        <patternFill>
          <bgColor rgb="FFFF0000"/>
        </patternFill>
      </fill>
    </dxf>
    <dxf>
      <font>
        <b/>
        <i val="0"/>
        <condense val="0"/>
        <extend val="0"/>
        <color indexed="10"/>
      </font>
      <fill>
        <patternFill>
          <bgColor indexed="42"/>
        </patternFill>
      </fill>
      <border>
        <left style="thin">
          <color indexed="64"/>
        </left>
        <right style="thin">
          <color indexed="64"/>
        </right>
        <top style="thin">
          <color indexed="64"/>
        </top>
        <bottom style="thin">
          <color indexed="64"/>
        </bottom>
      </border>
    </dxf>
    <dxf>
      <font>
        <color theme="0"/>
      </font>
      <fill>
        <patternFill>
          <bgColor theme="0"/>
        </patternFill>
      </fill>
      <border>
        <left/>
        <right/>
        <top/>
        <bottom/>
      </border>
    </dxf>
    <dxf>
      <fill>
        <patternFill>
          <bgColor rgb="FFFFFF00"/>
        </patternFill>
      </fill>
    </dxf>
    <dxf>
      <font>
        <b/>
        <i val="0"/>
        <color rgb="FFFF0000"/>
      </font>
      <fill>
        <patternFill>
          <bgColor rgb="FFCCFFCC"/>
        </patternFill>
      </fill>
      <border>
        <left style="thin">
          <color indexed="64"/>
        </left>
        <right style="thin">
          <color indexed="64"/>
        </right>
        <top style="thin">
          <color indexed="64"/>
        </top>
        <bottom style="thin">
          <color indexed="64"/>
        </bottom>
      </border>
    </dxf>
    <dxf>
      <font>
        <b/>
        <i val="0"/>
        <color indexed="10"/>
      </font>
    </dxf>
    <dxf>
      <fill>
        <patternFill>
          <bgColor indexed="13"/>
        </patternFill>
      </fill>
    </dxf>
    <dxf>
      <fill>
        <patternFill>
          <bgColor indexed="42"/>
        </patternFill>
      </fill>
      <border>
        <left style="thin">
          <color indexed="64"/>
        </left>
        <right style="thin">
          <color indexed="64"/>
        </right>
        <top style="thin">
          <color indexed="64"/>
        </top>
        <bottom style="thin">
          <color indexed="64"/>
        </bottom>
      </border>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L403"/>
  <sheetViews>
    <sheetView showGridLines="0" tabSelected="1" zoomScaleNormal="100" zoomScaleSheetLayoutView="100" workbookViewId="0">
      <selection activeCell="A31" sqref="A31:B31"/>
    </sheetView>
  </sheetViews>
  <sheetFormatPr defaultColWidth="8.85546875" defaultRowHeight="12.75" x14ac:dyDescent="0.2"/>
  <cols>
    <col min="1" max="1" width="12.7109375" style="40" customWidth="1"/>
    <col min="2" max="2" width="33.28515625" style="40" customWidth="1"/>
    <col min="3" max="3" width="28" style="40" customWidth="1"/>
    <col min="4" max="6" width="16.140625" style="40" hidden="1" customWidth="1"/>
    <col min="7" max="8" width="16.42578125" style="18" customWidth="1"/>
    <col min="9" max="9" width="19.42578125" style="18" customWidth="1"/>
    <col min="10" max="10" width="17" style="18" customWidth="1"/>
    <col min="11" max="11" width="49.7109375" style="40" customWidth="1"/>
    <col min="12" max="12" width="17.85546875" style="40" bestFit="1" customWidth="1"/>
    <col min="13" max="13" width="17.28515625" style="40" bestFit="1" customWidth="1"/>
    <col min="14" max="16384" width="8.85546875" style="40"/>
  </cols>
  <sheetData>
    <row r="1" spans="1:12" ht="15" x14ac:dyDescent="0.2">
      <c r="A1" s="37" t="s">
        <v>66</v>
      </c>
      <c r="B1" s="38"/>
      <c r="C1" s="38"/>
      <c r="D1" s="38"/>
      <c r="E1" s="38"/>
      <c r="F1" s="38"/>
      <c r="G1" s="35"/>
      <c r="H1" s="35"/>
      <c r="I1" s="35"/>
      <c r="J1" s="35"/>
      <c r="K1" s="39"/>
    </row>
    <row r="2" spans="1:12" ht="5.0999999999999996" customHeight="1" x14ac:dyDescent="0.2">
      <c r="A2" s="41"/>
      <c r="B2" s="42"/>
      <c r="C2" s="42"/>
      <c r="D2" s="42"/>
      <c r="E2" s="42"/>
      <c r="F2" s="42"/>
      <c r="G2" s="19"/>
      <c r="H2" s="19"/>
      <c r="I2" s="19"/>
      <c r="J2" s="19"/>
      <c r="K2" s="43"/>
    </row>
    <row r="3" spans="1:12" x14ac:dyDescent="0.2">
      <c r="A3" s="44" t="s">
        <v>0</v>
      </c>
      <c r="B3" s="45" t="s">
        <v>73</v>
      </c>
      <c r="C3" s="45"/>
      <c r="D3" s="45"/>
      <c r="E3" s="45"/>
      <c r="F3" s="45"/>
      <c r="G3" s="19"/>
      <c r="H3" s="19"/>
      <c r="I3" s="19"/>
      <c r="J3" s="19"/>
      <c r="K3" s="43"/>
    </row>
    <row r="4" spans="1:12" x14ac:dyDescent="0.2">
      <c r="A4" s="44" t="s">
        <v>60</v>
      </c>
      <c r="B4" s="85" t="s">
        <v>61</v>
      </c>
      <c r="C4" s="85"/>
      <c r="D4" s="85"/>
      <c r="E4" s="85"/>
      <c r="F4" s="85"/>
      <c r="G4" s="85"/>
      <c r="H4" s="85"/>
      <c r="I4" s="85"/>
      <c r="J4" s="19"/>
      <c r="K4" s="43"/>
    </row>
    <row r="5" spans="1:12" ht="13.15" customHeight="1" x14ac:dyDescent="0.2">
      <c r="B5" s="45" t="s">
        <v>75</v>
      </c>
      <c r="C5" s="45"/>
      <c r="D5" s="45"/>
      <c r="E5" s="45"/>
      <c r="F5" s="45"/>
      <c r="G5" s="85"/>
      <c r="H5" s="85"/>
      <c r="I5" s="85"/>
      <c r="J5" s="19"/>
      <c r="K5" s="43"/>
    </row>
    <row r="6" spans="1:12" x14ac:dyDescent="0.2">
      <c r="A6" s="140" t="s">
        <v>65</v>
      </c>
      <c r="B6" s="141"/>
      <c r="C6" s="33">
        <f>IF($C$31="No", "N/A", C35)</f>
        <v>0</v>
      </c>
      <c r="D6" s="33">
        <f>IF($C$31="No", "N/A", D35)</f>
        <v>0</v>
      </c>
      <c r="E6" s="33">
        <f>IF($C$31="No", "N/A", E35)</f>
        <v>0</v>
      </c>
      <c r="F6" s="33">
        <f>IF($C$31="No", "N/A", F35)</f>
        <v>0</v>
      </c>
      <c r="G6" s="19"/>
      <c r="H6" s="19"/>
      <c r="I6" s="19"/>
      <c r="J6" s="19"/>
      <c r="K6" s="43"/>
    </row>
    <row r="7" spans="1:12" x14ac:dyDescent="0.2">
      <c r="A7" s="142" t="s">
        <v>64</v>
      </c>
      <c r="B7" s="143"/>
      <c r="C7" s="34">
        <f>IF(AND(C27&gt;0, C51&lt;&gt;""), IF(C51=0, 0, C51/C27), " ")</f>
        <v>0</v>
      </c>
      <c r="D7" s="34" t="str">
        <f>IF(AND(D27&gt;0, D51&lt;&gt;""), IF(D51=0, 0, D51/D27), " ")</f>
        <v xml:space="preserve"> </v>
      </c>
      <c r="E7" s="34" t="str">
        <f>IF(AND(E27&gt;0, E51&lt;&gt;""), IF(E51=0, 0, E51/E27), " ")</f>
        <v xml:space="preserve"> </v>
      </c>
      <c r="F7" s="34" t="str">
        <f>IF(AND(F27&gt;0, F51&lt;&gt;""), IF(F51=0, 0, F51/F27), " ")</f>
        <v xml:space="preserve"> </v>
      </c>
      <c r="G7" s="19"/>
      <c r="H7" s="19"/>
      <c r="I7" s="19"/>
      <c r="J7" s="19"/>
      <c r="K7" s="43"/>
    </row>
    <row r="8" spans="1:12" x14ac:dyDescent="0.2">
      <c r="A8" s="88" t="s">
        <v>46</v>
      </c>
      <c r="B8" s="36"/>
      <c r="C8" s="16">
        <f>IF(OR(H35=" ", H35=""), 0, H35)+IF(H51="", 0, H51)</f>
        <v>0</v>
      </c>
      <c r="D8" s="19"/>
      <c r="E8" s="19"/>
      <c r="F8" s="19"/>
      <c r="G8" s="19"/>
      <c r="H8" s="19"/>
      <c r="I8" s="19"/>
      <c r="J8" s="19"/>
      <c r="K8" s="43"/>
    </row>
    <row r="9" spans="1:12" x14ac:dyDescent="0.2">
      <c r="A9" s="88" t="s">
        <v>49</v>
      </c>
      <c r="B9" s="95"/>
      <c r="C9" s="16">
        <f>IF(C8=0, 0,H51/G51*(C21-IF(C31="no", 0, G35))+IF(H35="", 0, H35))</f>
        <v>0</v>
      </c>
      <c r="D9" s="25" t="s">
        <v>69</v>
      </c>
      <c r="E9" s="86"/>
      <c r="F9" s="86"/>
      <c r="G9" s="19"/>
      <c r="H9" s="19"/>
      <c r="I9" s="19"/>
      <c r="J9" s="19"/>
      <c r="K9" s="43"/>
    </row>
    <row r="10" spans="1:12" s="14" customFormat="1" x14ac:dyDescent="0.2">
      <c r="A10" s="97" t="s">
        <v>71</v>
      </c>
      <c r="B10" s="96"/>
      <c r="C10" s="26">
        <f>IF(AND(C21&lt;&gt;"", C20&lt;&gt;""), (C21-G35)/(C20-A35), "")</f>
        <v>455157.51769230771</v>
      </c>
      <c r="D10" s="98"/>
      <c r="E10" s="19"/>
      <c r="F10" s="15"/>
      <c r="G10" s="15"/>
      <c r="H10" s="19"/>
      <c r="I10" s="19"/>
      <c r="J10" s="19"/>
      <c r="K10" s="22"/>
    </row>
    <row r="11" spans="1:12" s="14" customFormat="1" x14ac:dyDescent="0.2">
      <c r="A11" s="97" t="s">
        <v>72</v>
      </c>
      <c r="B11" s="96"/>
      <c r="C11" s="26">
        <f>IF(AND(C27&lt;&gt;0, G51&lt;&gt;0), G51/C27, "")</f>
        <v>584071.46285714291</v>
      </c>
      <c r="D11" s="98"/>
      <c r="E11" s="19"/>
      <c r="F11" s="15"/>
      <c r="G11" s="15"/>
      <c r="H11" s="19"/>
      <c r="I11" s="19"/>
      <c r="J11" s="19"/>
      <c r="K11" s="22"/>
    </row>
    <row r="12" spans="1:12" x14ac:dyDescent="0.2">
      <c r="A12" s="97" t="s">
        <v>68</v>
      </c>
      <c r="B12" s="96"/>
      <c r="C12" s="103" t="str">
        <f>IF(AND(H51&lt;&gt;"", C20&lt;&gt;"", C27&gt;0, C9&lt;&gt;0),(C9-(H51/C27*(C20-IF(A35="", 0, A35))+IF(H35="", 0, H35)))/C9,"N/A")</f>
        <v>N/A</v>
      </c>
      <c r="D12" s="25" t="s">
        <v>70</v>
      </c>
      <c r="E12" s="86"/>
      <c r="F12" s="86"/>
      <c r="G12" s="19"/>
      <c r="H12" s="19"/>
      <c r="I12" s="19"/>
      <c r="J12" s="19"/>
      <c r="K12" s="43"/>
    </row>
    <row r="13" spans="1:12" ht="13.15" customHeight="1" x14ac:dyDescent="0.2">
      <c r="A13" s="46"/>
      <c r="B13" s="47"/>
      <c r="C13" s="47"/>
      <c r="D13" s="47"/>
      <c r="E13" s="47"/>
      <c r="F13" s="47"/>
      <c r="G13" s="23"/>
      <c r="H13" s="23"/>
      <c r="I13" s="23"/>
      <c r="J13" s="23"/>
      <c r="K13" s="48"/>
    </row>
    <row r="14" spans="1:12" ht="19.899999999999999" customHeight="1" x14ac:dyDescent="0.2">
      <c r="A14" s="49" t="s">
        <v>38</v>
      </c>
      <c r="B14" s="50"/>
      <c r="C14" s="51"/>
      <c r="D14" s="51"/>
      <c r="E14" s="51"/>
      <c r="F14" s="51"/>
      <c r="G14" s="51" t="s">
        <v>33</v>
      </c>
      <c r="H14" s="51" t="s">
        <v>33</v>
      </c>
      <c r="I14" s="31"/>
      <c r="J14" s="31"/>
      <c r="K14" s="52"/>
      <c r="L14" s="53"/>
    </row>
    <row r="15" spans="1:12" x14ac:dyDescent="0.2">
      <c r="A15" s="54"/>
      <c r="B15" s="38"/>
      <c r="C15" s="38"/>
      <c r="D15" s="38"/>
      <c r="E15" s="38"/>
      <c r="F15" s="38"/>
      <c r="G15" s="24"/>
      <c r="H15" s="24"/>
      <c r="I15" s="24"/>
      <c r="J15" s="24"/>
      <c r="K15" s="39"/>
    </row>
    <row r="16" spans="1:12" ht="25.5" x14ac:dyDescent="0.2">
      <c r="A16" s="144" t="s">
        <v>63</v>
      </c>
      <c r="B16" s="144"/>
      <c r="C16" s="100" t="s">
        <v>74</v>
      </c>
      <c r="D16" s="101"/>
      <c r="E16" s="101"/>
      <c r="F16" s="102"/>
      <c r="G16" s="89"/>
      <c r="H16" s="90"/>
      <c r="I16" s="90"/>
      <c r="J16" s="25"/>
      <c r="K16" s="43"/>
    </row>
    <row r="17" spans="1:12" ht="12.75" customHeight="1" x14ac:dyDescent="0.2">
      <c r="A17" s="114" t="s">
        <v>42</v>
      </c>
      <c r="B17" s="114"/>
      <c r="C17" s="114"/>
      <c r="D17" s="114"/>
      <c r="E17" s="114"/>
      <c r="F17" s="114"/>
      <c r="K17" s="43"/>
    </row>
    <row r="18" spans="1:12" ht="12.75" customHeight="1" x14ac:dyDescent="0.2">
      <c r="A18" s="114" t="s">
        <v>39</v>
      </c>
      <c r="B18" s="114"/>
      <c r="C18" s="114"/>
      <c r="D18" s="114"/>
      <c r="E18" s="114"/>
      <c r="F18" s="114"/>
      <c r="G18" s="25" t="s">
        <v>50</v>
      </c>
      <c r="H18" s="25"/>
      <c r="I18" s="25"/>
      <c r="K18" s="43"/>
    </row>
    <row r="19" spans="1:12" ht="40.5" customHeight="1" x14ac:dyDescent="0.2">
      <c r="A19" s="115" t="s">
        <v>19</v>
      </c>
      <c r="B19" s="115"/>
      <c r="C19" s="116" t="s">
        <v>97</v>
      </c>
      <c r="D19" s="117"/>
      <c r="E19" s="117"/>
      <c r="F19" s="118"/>
      <c r="G19" s="92" t="s">
        <v>51</v>
      </c>
      <c r="H19" s="138" t="s">
        <v>62</v>
      </c>
      <c r="I19" s="139"/>
      <c r="K19" s="43"/>
    </row>
    <row r="20" spans="1:12" ht="13.15" customHeight="1" x14ac:dyDescent="0.2">
      <c r="A20" s="115" t="s">
        <v>52</v>
      </c>
      <c r="B20" s="119"/>
      <c r="C20" s="120">
        <v>18</v>
      </c>
      <c r="D20" s="121"/>
      <c r="E20" s="121"/>
      <c r="F20" s="122"/>
      <c r="G20" s="93"/>
      <c r="H20" s="94" t="s">
        <v>1</v>
      </c>
      <c r="I20" s="94" t="s">
        <v>4</v>
      </c>
      <c r="K20" s="43"/>
    </row>
    <row r="21" spans="1:12" s="14" customFormat="1" x14ac:dyDescent="0.2">
      <c r="A21" s="109" t="s">
        <v>67</v>
      </c>
      <c r="B21" s="110"/>
      <c r="C21" s="111">
        <v>15559460</v>
      </c>
      <c r="D21" s="112"/>
      <c r="E21" s="112"/>
      <c r="F21" s="113"/>
      <c r="G21" s="55" t="str">
        <f>"Formula for … "&amp;C20</f>
        <v>Formula for … 18</v>
      </c>
      <c r="H21" s="56">
        <f>IF(C20="", "", ROUNDUP(ROUNDDOWN(C20*1/SQRT(C20)*0.68,1),0))</f>
        <v>3</v>
      </c>
      <c r="I21" s="56">
        <f>IF(C20="", "", ROUNDUP(ROUNDDOWN(C20*1/SQRT(C20),1),0))</f>
        <v>5</v>
      </c>
      <c r="J21" s="15"/>
      <c r="K21" s="22"/>
    </row>
    <row r="22" spans="1:12" x14ac:dyDescent="0.2">
      <c r="A22" s="125" t="s">
        <v>48</v>
      </c>
      <c r="B22" s="126"/>
      <c r="C22" s="116" t="s">
        <v>98</v>
      </c>
      <c r="D22" s="117"/>
      <c r="E22" s="117"/>
      <c r="F22" s="118"/>
      <c r="G22" s="57" t="s">
        <v>53</v>
      </c>
      <c r="H22" s="56">
        <v>2</v>
      </c>
      <c r="I22" s="56">
        <v>2</v>
      </c>
      <c r="K22" s="43"/>
    </row>
    <row r="23" spans="1:12" x14ac:dyDescent="0.2">
      <c r="A23" s="109" t="s">
        <v>47</v>
      </c>
      <c r="B23" s="133"/>
      <c r="C23" s="116" t="s">
        <v>99</v>
      </c>
      <c r="D23" s="117"/>
      <c r="E23" s="117"/>
      <c r="F23" s="118"/>
      <c r="G23" s="57" t="s">
        <v>54</v>
      </c>
      <c r="H23" s="56">
        <v>3</v>
      </c>
      <c r="I23" s="56">
        <v>4</v>
      </c>
      <c r="K23" s="43"/>
    </row>
    <row r="24" spans="1:12" x14ac:dyDescent="0.2">
      <c r="A24" s="127" t="s">
        <v>7</v>
      </c>
      <c r="B24" s="128"/>
      <c r="C24" s="17">
        <v>7.4999999999999997E-2</v>
      </c>
      <c r="D24" s="17"/>
      <c r="E24" s="17"/>
      <c r="F24" s="17"/>
      <c r="G24" s="57" t="s">
        <v>55</v>
      </c>
      <c r="H24" s="56">
        <v>4</v>
      </c>
      <c r="I24" s="56">
        <v>5</v>
      </c>
      <c r="K24" s="43"/>
    </row>
    <row r="25" spans="1:12" ht="12.75" customHeight="1" x14ac:dyDescent="0.2">
      <c r="A25" s="129" t="s">
        <v>8</v>
      </c>
      <c r="B25" s="130"/>
      <c r="C25" s="58" t="s">
        <v>5</v>
      </c>
      <c r="D25" s="58"/>
      <c r="E25" s="58"/>
      <c r="F25" s="58"/>
      <c r="G25" s="57" t="s">
        <v>56</v>
      </c>
      <c r="H25" s="56">
        <v>5</v>
      </c>
      <c r="I25" s="56">
        <v>8</v>
      </c>
      <c r="K25" s="43"/>
    </row>
    <row r="26" spans="1:12" ht="13.15" customHeight="1" x14ac:dyDescent="0.2">
      <c r="A26" s="131" t="s">
        <v>20</v>
      </c>
      <c r="B26" s="132"/>
      <c r="C26" s="59">
        <f>IF($C20="", 0, ROUNDUP(ROUNDDOWN(IF(C25="low", $C20*1/SQRT($C20)*0.68, IF(C25="moderate", $C20*1/SQRT($C20), $C20*1/SQRT($C20)/0.68)),1),0))</f>
        <v>7</v>
      </c>
      <c r="D26" s="59">
        <f t="shared" ref="D26:F26" si="0">IF($C20="", 0, ROUNDUP(ROUNDDOWN(IF(D25="low", $C20*1/SQRT($C20)*0.68, IF(D25="moderate", $C20*1/SQRT($C20), $C20*1/SQRT($C20)/0.68)),1),0))</f>
        <v>7</v>
      </c>
      <c r="E26" s="59">
        <f t="shared" si="0"/>
        <v>7</v>
      </c>
      <c r="F26" s="59">
        <f t="shared" si="0"/>
        <v>7</v>
      </c>
      <c r="G26" s="57" t="s">
        <v>57</v>
      </c>
      <c r="H26" s="56">
        <v>11</v>
      </c>
      <c r="I26" s="56">
        <v>17</v>
      </c>
      <c r="K26" s="60"/>
    </row>
    <row r="27" spans="1:12" ht="13.15" customHeight="1" x14ac:dyDescent="0.2">
      <c r="A27" s="134" t="s">
        <v>21</v>
      </c>
      <c r="B27" s="134"/>
      <c r="C27" s="61">
        <f>IF($C$48="below", COUNTA(C54:C107), "")</f>
        <v>7</v>
      </c>
      <c r="D27" s="61">
        <f>IF($C$48="below", COUNTA(D54:D107), "")</f>
        <v>0</v>
      </c>
      <c r="E27" s="61">
        <f>IF($C$48="below", COUNTA(E54:E107), "")</f>
        <v>0</v>
      </c>
      <c r="F27" s="61">
        <f>IF($C$48="below", COUNTA(F54:F107), "")</f>
        <v>0</v>
      </c>
      <c r="G27" s="57" t="s">
        <v>58</v>
      </c>
      <c r="H27" s="56">
        <v>13</v>
      </c>
      <c r="I27" s="56">
        <v>20</v>
      </c>
      <c r="K27" s="43"/>
    </row>
    <row r="28" spans="1:12" x14ac:dyDescent="0.2">
      <c r="A28" s="62"/>
      <c r="B28" s="42"/>
      <c r="C28" s="42"/>
      <c r="D28" s="42"/>
      <c r="E28" s="42"/>
      <c r="F28" s="42"/>
      <c r="G28" s="27"/>
      <c r="H28" s="27"/>
      <c r="I28" s="42"/>
      <c r="J28" s="42"/>
      <c r="K28" s="63"/>
      <c r="L28" s="53"/>
    </row>
    <row r="29" spans="1:12" ht="19.899999999999999" customHeight="1" x14ac:dyDescent="0.2">
      <c r="A29" s="49" t="s">
        <v>37</v>
      </c>
      <c r="B29" s="50"/>
      <c r="C29" s="51"/>
      <c r="D29" s="51"/>
      <c r="E29" s="51"/>
      <c r="F29" s="51"/>
      <c r="G29" s="51" t="s">
        <v>34</v>
      </c>
      <c r="H29" s="51" t="s">
        <v>34</v>
      </c>
      <c r="I29" s="31"/>
      <c r="J29" s="31"/>
      <c r="K29" s="52"/>
      <c r="L29" s="53"/>
    </row>
    <row r="30" spans="1:12" x14ac:dyDescent="0.2">
      <c r="A30" s="54"/>
      <c r="B30" s="38"/>
      <c r="C30" s="38"/>
      <c r="D30" s="38"/>
      <c r="E30" s="38"/>
      <c r="F30" s="38"/>
      <c r="G30" s="29"/>
      <c r="H30" s="29"/>
      <c r="I30" s="29"/>
      <c r="J30" s="29"/>
      <c r="K30" s="64"/>
      <c r="L30" s="53"/>
    </row>
    <row r="31" spans="1:12" x14ac:dyDescent="0.2">
      <c r="A31" s="135" t="s">
        <v>43</v>
      </c>
      <c r="B31" s="136"/>
      <c r="C31" s="32" t="s">
        <v>100</v>
      </c>
      <c r="D31" s="91" t="str">
        <f>IF(C31="no","(hide rows 29-37 below)"," ")</f>
        <v xml:space="preserve"> </v>
      </c>
      <c r="E31" s="65"/>
      <c r="F31" s="65"/>
      <c r="G31" s="65"/>
      <c r="H31" s="65"/>
      <c r="I31" s="27"/>
      <c r="J31" s="27"/>
      <c r="K31" s="63"/>
      <c r="L31" s="53"/>
    </row>
    <row r="32" spans="1:12" x14ac:dyDescent="0.2">
      <c r="A32" s="123" t="s">
        <v>29</v>
      </c>
      <c r="B32" s="124"/>
      <c r="C32" s="66" t="s">
        <v>30</v>
      </c>
      <c r="D32" s="99" t="str">
        <f>IF(C32="N/A","", IF(C32&lt;&gt;"below","(hide rows 30-37 below and manually enter the totals for extrapolation)"," "))</f>
        <v xml:space="preserve"> </v>
      </c>
      <c r="E32" s="65"/>
      <c r="F32" s="65"/>
      <c r="G32" s="40"/>
      <c r="H32" s="40"/>
      <c r="I32" s="20"/>
      <c r="J32" s="27"/>
      <c r="K32" s="63"/>
      <c r="L32" s="53"/>
    </row>
    <row r="33" spans="1:12" x14ac:dyDescent="0.2">
      <c r="A33" s="62"/>
      <c r="B33" s="42"/>
      <c r="C33" s="42"/>
      <c r="D33" s="42"/>
      <c r="E33" s="42"/>
      <c r="F33" s="42"/>
      <c r="G33" s="27"/>
      <c r="H33" s="27"/>
      <c r="I33" s="27"/>
      <c r="J33" s="27"/>
      <c r="K33" s="63"/>
      <c r="L33" s="53"/>
    </row>
    <row r="34" spans="1:12" ht="27.6" customHeight="1" x14ac:dyDescent="0.2">
      <c r="A34" s="67" t="s">
        <v>59</v>
      </c>
      <c r="B34" s="42"/>
      <c r="C34" s="67" t="s">
        <v>45</v>
      </c>
      <c r="D34" s="67" t="s">
        <v>45</v>
      </c>
      <c r="E34" s="67" t="s">
        <v>45</v>
      </c>
      <c r="F34" s="67" t="s">
        <v>45</v>
      </c>
      <c r="G34" s="67" t="s">
        <v>41</v>
      </c>
      <c r="H34" s="67" t="s">
        <v>40</v>
      </c>
      <c r="I34" s="27"/>
      <c r="J34" s="27"/>
      <c r="K34" s="63"/>
      <c r="L34" s="53"/>
    </row>
    <row r="35" spans="1:12" x14ac:dyDescent="0.2">
      <c r="A35" s="30">
        <f>IF($C$32="below", COUNTA(B38:B42), "")</f>
        <v>5</v>
      </c>
      <c r="B35" s="68"/>
      <c r="C35" s="30">
        <f>IF($C$32="below", COUNTIF(C38:C45, "no"), "")</f>
        <v>0</v>
      </c>
      <c r="D35" s="30">
        <f t="shared" ref="D35:E35" si="1">IF($C$32="below", COUNTIF(D38:D45, "no"), "")</f>
        <v>0</v>
      </c>
      <c r="E35" s="30">
        <f t="shared" si="1"/>
        <v>0</v>
      </c>
      <c r="F35" s="30">
        <f>IF($C$32="below", COUNTIF(F38:F45, "no"), "")</f>
        <v>0</v>
      </c>
      <c r="G35" s="21">
        <f>IF($C$32="below", SUM(G38:G42), "")</f>
        <v>9642412.2699999996</v>
      </c>
      <c r="H35" s="21">
        <f>IF($C$32="below", SUM(H38:H42), "")</f>
        <v>0</v>
      </c>
      <c r="I35" s="27"/>
      <c r="J35" s="27"/>
      <c r="K35" s="63"/>
      <c r="L35" s="53"/>
    </row>
    <row r="36" spans="1:12" x14ac:dyDescent="0.2">
      <c r="A36" s="62"/>
      <c r="B36" s="42"/>
      <c r="C36" s="42"/>
      <c r="D36" s="42"/>
      <c r="E36" s="42"/>
      <c r="F36" s="42"/>
      <c r="G36" s="27"/>
      <c r="H36" s="27"/>
      <c r="I36" s="27"/>
      <c r="J36" s="27"/>
      <c r="K36" s="63"/>
      <c r="L36" s="53"/>
    </row>
    <row r="37" spans="1:12" ht="27" customHeight="1" x14ac:dyDescent="0.2">
      <c r="A37" s="67" t="s">
        <v>44</v>
      </c>
      <c r="B37" s="69" t="s">
        <v>103</v>
      </c>
      <c r="C37" s="67" t="str">
        <f>C$16 &amp; "
(yes / no)"</f>
        <v>Does the invoice tie to the capital asset rollforward?
(yes / no)</v>
      </c>
      <c r="D37" s="67" t="str">
        <f t="shared" ref="D37:E37" si="2">D$16 &amp; "
(yes / no)"</f>
        <v xml:space="preserve">
(yes / no)</v>
      </c>
      <c r="E37" s="67" t="str">
        <f t="shared" si="2"/>
        <v xml:space="preserve">
(yes / no)</v>
      </c>
      <c r="F37" s="67" t="str">
        <f>F$16 &amp; "
(yes / no)"</f>
        <v xml:space="preserve">
(yes / no)</v>
      </c>
      <c r="G37" s="67" t="s">
        <v>32</v>
      </c>
      <c r="H37" s="67" t="s">
        <v>31</v>
      </c>
      <c r="I37" s="69" t="s">
        <v>101</v>
      </c>
      <c r="J37" s="69" t="s">
        <v>105</v>
      </c>
      <c r="K37" s="69" t="s">
        <v>3</v>
      </c>
      <c r="L37" s="53"/>
    </row>
    <row r="38" spans="1:12" ht="89.25" x14ac:dyDescent="0.2">
      <c r="A38" s="70">
        <f>ROW()-ROW(A$37)</f>
        <v>1</v>
      </c>
      <c r="B38" s="71" t="s">
        <v>80</v>
      </c>
      <c r="C38" s="32" t="s">
        <v>100</v>
      </c>
      <c r="D38" s="87"/>
      <c r="E38" s="87"/>
      <c r="F38" s="87"/>
      <c r="G38" s="72">
        <v>1195295.26</v>
      </c>
      <c r="H38" s="72">
        <v>0</v>
      </c>
      <c r="I38" s="73" t="s">
        <v>78</v>
      </c>
      <c r="J38" s="73" t="s">
        <v>79</v>
      </c>
      <c r="K38" s="107" t="s">
        <v>109</v>
      </c>
      <c r="L38" s="53"/>
    </row>
    <row r="39" spans="1:12" ht="89.25" x14ac:dyDescent="0.2">
      <c r="A39" s="70">
        <f>ROW()-ROW(A$37)</f>
        <v>2</v>
      </c>
      <c r="B39" s="71" t="s">
        <v>82</v>
      </c>
      <c r="C39" s="32" t="s">
        <v>100</v>
      </c>
      <c r="D39" s="32"/>
      <c r="E39" s="32"/>
      <c r="F39" s="32"/>
      <c r="G39" s="74">
        <v>2013599</v>
      </c>
      <c r="H39" s="74">
        <v>0</v>
      </c>
      <c r="I39" s="73" t="s">
        <v>78</v>
      </c>
      <c r="J39" s="73" t="s">
        <v>81</v>
      </c>
      <c r="K39" s="107" t="s">
        <v>106</v>
      </c>
      <c r="L39" s="53"/>
    </row>
    <row r="40" spans="1:12" ht="89.25" x14ac:dyDescent="0.2">
      <c r="A40" s="70">
        <f>ROW()-ROW(A$37)</f>
        <v>3</v>
      </c>
      <c r="B40" s="71" t="s">
        <v>83</v>
      </c>
      <c r="C40" s="32" t="s">
        <v>100</v>
      </c>
      <c r="D40" s="32"/>
      <c r="E40" s="32"/>
      <c r="F40" s="32"/>
      <c r="G40" s="74">
        <v>1530346.45</v>
      </c>
      <c r="H40" s="74">
        <v>0</v>
      </c>
      <c r="I40" s="73" t="s">
        <v>78</v>
      </c>
      <c r="J40" s="73" t="s">
        <v>81</v>
      </c>
      <c r="K40" s="107" t="s">
        <v>106</v>
      </c>
      <c r="L40" s="53"/>
    </row>
    <row r="41" spans="1:12" ht="89.25" x14ac:dyDescent="0.2">
      <c r="A41" s="70">
        <f>ROW()-ROW(A$37)</f>
        <v>4</v>
      </c>
      <c r="B41" s="71" t="s">
        <v>89</v>
      </c>
      <c r="C41" s="32" t="s">
        <v>100</v>
      </c>
      <c r="D41" s="32"/>
      <c r="E41" s="32"/>
      <c r="F41" s="32"/>
      <c r="G41" s="74">
        <v>2874274</v>
      </c>
      <c r="H41" s="74">
        <v>0</v>
      </c>
      <c r="I41" s="73" t="s">
        <v>78</v>
      </c>
      <c r="J41" s="73" t="s">
        <v>88</v>
      </c>
      <c r="K41" s="107" t="s">
        <v>107</v>
      </c>
      <c r="L41" s="53"/>
    </row>
    <row r="42" spans="1:12" ht="89.25" x14ac:dyDescent="0.2">
      <c r="A42" s="70">
        <f>ROW()-ROW(A$37)</f>
        <v>5</v>
      </c>
      <c r="B42" s="71" t="s">
        <v>91</v>
      </c>
      <c r="C42" s="32" t="s">
        <v>100</v>
      </c>
      <c r="D42" s="32"/>
      <c r="E42" s="32"/>
      <c r="F42" s="32"/>
      <c r="G42" s="74">
        <v>2028897.56</v>
      </c>
      <c r="H42" s="74">
        <v>0</v>
      </c>
      <c r="I42" s="73" t="s">
        <v>78</v>
      </c>
      <c r="J42" s="73" t="s">
        <v>90</v>
      </c>
      <c r="K42" s="107" t="s">
        <v>108</v>
      </c>
      <c r="L42" s="53"/>
    </row>
    <row r="43" spans="1:12" x14ac:dyDescent="0.2">
      <c r="A43" s="62"/>
      <c r="B43" s="42"/>
      <c r="C43" s="42"/>
      <c r="D43" s="42"/>
      <c r="E43" s="42"/>
      <c r="F43" s="42"/>
      <c r="G43" s="27"/>
      <c r="H43" s="27"/>
      <c r="I43" s="27"/>
      <c r="J43" s="27"/>
      <c r="K43" s="63"/>
      <c r="L43" s="53"/>
    </row>
    <row r="44" spans="1:12" x14ac:dyDescent="0.2">
      <c r="A44" s="46"/>
      <c r="B44" s="47"/>
      <c r="C44" s="47"/>
      <c r="D44" s="47"/>
      <c r="E44" s="47"/>
      <c r="F44" s="47"/>
      <c r="G44" s="28"/>
      <c r="H44" s="28"/>
      <c r="I44" s="28"/>
      <c r="J44" s="28"/>
      <c r="K44" s="75"/>
      <c r="L44" s="53"/>
    </row>
    <row r="45" spans="1:12" ht="21" customHeight="1" x14ac:dyDescent="0.2">
      <c r="A45" s="49" t="s">
        <v>36</v>
      </c>
      <c r="B45" s="50"/>
      <c r="C45" s="51"/>
      <c r="D45" s="51"/>
      <c r="E45" s="51"/>
      <c r="F45" s="51"/>
      <c r="G45" s="51" t="s">
        <v>35</v>
      </c>
      <c r="H45" s="51" t="s">
        <v>35</v>
      </c>
      <c r="I45" s="31"/>
      <c r="J45" s="31"/>
      <c r="K45" s="52"/>
      <c r="L45" s="53"/>
    </row>
    <row r="46" spans="1:12" x14ac:dyDescent="0.2">
      <c r="G46" s="20"/>
      <c r="H46" s="20"/>
      <c r="I46" s="20"/>
      <c r="J46" s="20"/>
      <c r="K46" s="64"/>
      <c r="L46" s="53"/>
    </row>
    <row r="47" spans="1:12" x14ac:dyDescent="0.2">
      <c r="A47" s="137" t="s">
        <v>2</v>
      </c>
      <c r="B47" s="137"/>
      <c r="C47" s="76" t="s">
        <v>102</v>
      </c>
      <c r="D47" s="77"/>
      <c r="E47" s="77"/>
      <c r="F47" s="77"/>
      <c r="G47" s="77"/>
      <c r="H47" s="77"/>
      <c r="I47" s="20"/>
      <c r="J47" s="20"/>
      <c r="K47" s="43"/>
    </row>
    <row r="48" spans="1:12" x14ac:dyDescent="0.2">
      <c r="A48" s="123" t="s">
        <v>29</v>
      </c>
      <c r="B48" s="124"/>
      <c r="C48" s="78" t="s">
        <v>30</v>
      </c>
      <c r="D48" s="77"/>
      <c r="E48" s="77"/>
      <c r="G48" s="40"/>
      <c r="H48" s="40"/>
      <c r="I48" s="20"/>
      <c r="J48" s="20"/>
      <c r="K48" s="63"/>
      <c r="L48" s="53"/>
    </row>
    <row r="49" spans="1:12" x14ac:dyDescent="0.2">
      <c r="G49" s="20"/>
      <c r="H49" s="20"/>
      <c r="I49" s="20"/>
      <c r="J49" s="20"/>
      <c r="K49" s="63"/>
      <c r="L49" s="53"/>
    </row>
    <row r="50" spans="1:12" ht="25.5" x14ac:dyDescent="0.2">
      <c r="C50" s="67" t="s">
        <v>45</v>
      </c>
      <c r="D50" s="67" t="s">
        <v>45</v>
      </c>
      <c r="E50" s="67" t="s">
        <v>45</v>
      </c>
      <c r="F50" s="67" t="s">
        <v>45</v>
      </c>
      <c r="G50" s="67" t="s">
        <v>41</v>
      </c>
      <c r="H50" s="67" t="s">
        <v>40</v>
      </c>
      <c r="I50" s="20"/>
      <c r="J50" s="20"/>
      <c r="K50" s="63"/>
      <c r="L50" s="53"/>
    </row>
    <row r="51" spans="1:12" x14ac:dyDescent="0.2">
      <c r="A51" s="68"/>
      <c r="B51" s="68"/>
      <c r="C51" s="30">
        <f>IF($C$48="below", COUNTIF(C54:C107, "no"), "")</f>
        <v>0</v>
      </c>
      <c r="D51" s="30">
        <f t="shared" ref="D51:E51" si="3">IF($C$48="below", COUNTIF(D54:D107, "no"), "")</f>
        <v>0</v>
      </c>
      <c r="E51" s="30">
        <f t="shared" si="3"/>
        <v>0</v>
      </c>
      <c r="F51" s="30">
        <f>IF($C$48="below", COUNTIF(F54:F107, "no"), "")</f>
        <v>0</v>
      </c>
      <c r="G51" s="21">
        <f>IF($C48="below", SUM(G54:G107), "")</f>
        <v>4088500.24</v>
      </c>
      <c r="H51" s="21">
        <f>IF($C48="below", SUM(H54:H107), "")</f>
        <v>0</v>
      </c>
      <c r="I51" s="20"/>
      <c r="J51" s="20"/>
      <c r="K51" s="63"/>
      <c r="L51" s="53"/>
    </row>
    <row r="52" spans="1:12" x14ac:dyDescent="0.2">
      <c r="G52" s="20"/>
      <c r="H52" s="20"/>
      <c r="I52" s="20"/>
      <c r="J52" s="20"/>
      <c r="K52" s="63"/>
      <c r="L52" s="53"/>
    </row>
    <row r="53" spans="1:12" ht="38.25" x14ac:dyDescent="0.2">
      <c r="A53" s="69" t="s">
        <v>6</v>
      </c>
      <c r="B53" s="69" t="s">
        <v>103</v>
      </c>
      <c r="C53" s="67" t="str">
        <f>C16&amp;"
(yes / no)"</f>
        <v>Does the invoice tie to the capital asset rollforward?
(yes / no)</v>
      </c>
      <c r="D53" s="67" t="str">
        <f t="shared" ref="D53:F53" si="4">D16&amp;"
(yes / no)"</f>
        <v xml:space="preserve">
(yes / no)</v>
      </c>
      <c r="E53" s="67" t="str">
        <f t="shared" si="4"/>
        <v xml:space="preserve">
(yes / no)</v>
      </c>
      <c r="F53" s="67" t="str">
        <f t="shared" si="4"/>
        <v xml:space="preserve">
(yes / no)</v>
      </c>
      <c r="G53" s="67" t="s">
        <v>32</v>
      </c>
      <c r="H53" s="67" t="s">
        <v>31</v>
      </c>
      <c r="I53" s="69" t="str">
        <f>I37</f>
        <v>Account ID</v>
      </c>
      <c r="J53" s="69" t="str">
        <f t="shared" ref="J53:K53" si="5">J37</f>
        <v>Invoice Date</v>
      </c>
      <c r="K53" s="69" t="str">
        <f t="shared" si="5"/>
        <v>Auditor's Notes</v>
      </c>
    </row>
    <row r="54" spans="1:12" ht="89.25" x14ac:dyDescent="0.2">
      <c r="A54" s="79">
        <f>IF(C$48="below", IF(C$26=" ", " ",IF(ROW()-ROW(A$53)&lt;(MAX(C$26:C$26)+1), ROW()-ROW(A$53), " ")), " ")</f>
        <v>1</v>
      </c>
      <c r="B54" s="80" t="s">
        <v>77</v>
      </c>
      <c r="C54" s="81" t="s">
        <v>100</v>
      </c>
      <c r="D54" s="81"/>
      <c r="E54" s="81"/>
      <c r="F54" s="81"/>
      <c r="G54" s="18">
        <v>755803.04</v>
      </c>
      <c r="H54" s="18">
        <v>0</v>
      </c>
      <c r="I54" s="105" t="s">
        <v>78</v>
      </c>
      <c r="J54" s="104" t="s">
        <v>76</v>
      </c>
      <c r="K54" s="107" t="s">
        <v>110</v>
      </c>
    </row>
    <row r="55" spans="1:12" ht="89.25" x14ac:dyDescent="0.2">
      <c r="A55" s="79">
        <f t="shared" ref="A55:A107" si="6">IF(C$48="below", IF(C$26=" ", " ",IF(ROW()-ROW(A$53)&lt;(MAX(C$26:C$26)+1), ROW()-ROW(A$53), " ")), " ")</f>
        <v>2</v>
      </c>
      <c r="B55" s="80" t="s">
        <v>95</v>
      </c>
      <c r="C55" s="81" t="s">
        <v>100</v>
      </c>
      <c r="D55" s="81"/>
      <c r="E55" s="81"/>
      <c r="F55" s="81"/>
      <c r="G55" s="18">
        <v>712757.52</v>
      </c>
      <c r="H55" s="18">
        <v>0</v>
      </c>
      <c r="I55" s="105" t="s">
        <v>78</v>
      </c>
      <c r="J55" s="104" t="s">
        <v>94</v>
      </c>
      <c r="K55" s="107" t="s">
        <v>111</v>
      </c>
    </row>
    <row r="56" spans="1:12" ht="76.5" x14ac:dyDescent="0.2">
      <c r="A56" s="79">
        <f t="shared" si="6"/>
        <v>3</v>
      </c>
      <c r="B56" s="80" t="s">
        <v>85</v>
      </c>
      <c r="C56" s="81" t="s">
        <v>100</v>
      </c>
      <c r="D56" s="81"/>
      <c r="E56" s="81"/>
      <c r="F56" s="81"/>
      <c r="G56" s="18">
        <v>279275.77</v>
      </c>
      <c r="H56" s="18">
        <v>0</v>
      </c>
      <c r="I56" s="105" t="s">
        <v>78</v>
      </c>
      <c r="J56" s="104" t="s">
        <v>84</v>
      </c>
      <c r="K56" s="107" t="s">
        <v>112</v>
      </c>
    </row>
    <row r="57" spans="1:12" ht="76.5" x14ac:dyDescent="0.2">
      <c r="A57" s="79">
        <f t="shared" si="6"/>
        <v>4</v>
      </c>
      <c r="B57" s="80" t="s">
        <v>87</v>
      </c>
      <c r="C57" s="81" t="s">
        <v>100</v>
      </c>
      <c r="D57" s="81"/>
      <c r="E57" s="81"/>
      <c r="F57" s="81"/>
      <c r="G57" s="18">
        <v>655000</v>
      </c>
      <c r="H57" s="18">
        <v>0</v>
      </c>
      <c r="I57" s="105" t="s">
        <v>78</v>
      </c>
      <c r="J57" s="104" t="s">
        <v>86</v>
      </c>
      <c r="K57" s="107" t="s">
        <v>112</v>
      </c>
    </row>
    <row r="58" spans="1:12" ht="89.25" x14ac:dyDescent="0.2">
      <c r="A58" s="79">
        <f t="shared" si="6"/>
        <v>5</v>
      </c>
      <c r="B58" s="80" t="s">
        <v>93</v>
      </c>
      <c r="C58" s="81" t="s">
        <v>100</v>
      </c>
      <c r="D58" s="81"/>
      <c r="E58" s="81"/>
      <c r="F58" s="81"/>
      <c r="G58" s="18">
        <v>803991.91</v>
      </c>
      <c r="H58" s="18">
        <v>0</v>
      </c>
      <c r="I58" s="105" t="s">
        <v>78</v>
      </c>
      <c r="J58" s="104" t="s">
        <v>92</v>
      </c>
      <c r="K58" s="107" t="s">
        <v>111</v>
      </c>
    </row>
    <row r="59" spans="1:12" customFormat="1" ht="89.25" x14ac:dyDescent="0.2">
      <c r="A59" s="79">
        <f t="shared" si="6"/>
        <v>6</v>
      </c>
      <c r="B59" s="80" t="s">
        <v>96</v>
      </c>
      <c r="C59" s="81" t="s">
        <v>100</v>
      </c>
      <c r="D59" s="81"/>
      <c r="E59" s="81"/>
      <c r="F59" s="81"/>
      <c r="G59" s="18">
        <v>796561</v>
      </c>
      <c r="H59" s="18">
        <v>0</v>
      </c>
      <c r="I59" s="105" t="s">
        <v>78</v>
      </c>
      <c r="J59" s="106">
        <v>44531</v>
      </c>
      <c r="K59" s="107" t="s">
        <v>113</v>
      </c>
    </row>
    <row r="60" spans="1:12" customFormat="1" ht="89.25" x14ac:dyDescent="0.2">
      <c r="A60" s="79">
        <f t="shared" si="6"/>
        <v>7</v>
      </c>
      <c r="B60" s="80" t="s">
        <v>104</v>
      </c>
      <c r="C60" s="81" t="s">
        <v>100</v>
      </c>
      <c r="D60" s="81"/>
      <c r="E60" s="81"/>
      <c r="F60" s="81"/>
      <c r="G60" s="18">
        <v>85111</v>
      </c>
      <c r="H60" s="18">
        <v>0</v>
      </c>
      <c r="I60" s="105" t="s">
        <v>78</v>
      </c>
      <c r="J60" s="108">
        <v>44440</v>
      </c>
      <c r="K60" s="107" t="s">
        <v>107</v>
      </c>
    </row>
    <row r="61" spans="1:12" x14ac:dyDescent="0.2">
      <c r="A61" s="79" t="str">
        <f t="shared" si="6"/>
        <v xml:space="preserve"> </v>
      </c>
      <c r="B61" s="80"/>
      <c r="C61" s="81"/>
      <c r="D61" s="81"/>
      <c r="E61" s="81"/>
      <c r="F61" s="81"/>
      <c r="I61" s="82"/>
      <c r="J61" s="82"/>
      <c r="K61" s="83"/>
    </row>
    <row r="62" spans="1:12" x14ac:dyDescent="0.2">
      <c r="A62" s="79" t="str">
        <f t="shared" si="6"/>
        <v xml:space="preserve"> </v>
      </c>
      <c r="B62" s="80"/>
      <c r="C62" s="81"/>
      <c r="D62" s="81"/>
      <c r="E62" s="81"/>
      <c r="F62" s="81"/>
      <c r="I62" s="82"/>
      <c r="J62" s="82"/>
      <c r="K62" s="83"/>
    </row>
    <row r="63" spans="1:12" x14ac:dyDescent="0.2">
      <c r="A63" s="79" t="str">
        <f t="shared" si="6"/>
        <v xml:space="preserve"> </v>
      </c>
      <c r="B63" s="80"/>
      <c r="C63" s="81"/>
      <c r="D63" s="81"/>
      <c r="E63" s="81"/>
      <c r="F63" s="81"/>
      <c r="I63" s="82"/>
      <c r="J63" s="82"/>
      <c r="K63" s="83"/>
    </row>
    <row r="64" spans="1:12" x14ac:dyDescent="0.2">
      <c r="A64" s="79" t="str">
        <f t="shared" si="6"/>
        <v xml:space="preserve"> </v>
      </c>
      <c r="B64" s="80"/>
      <c r="C64" s="81"/>
      <c r="D64" s="81"/>
      <c r="E64" s="81"/>
      <c r="F64" s="81"/>
      <c r="I64" s="82"/>
      <c r="J64" s="82"/>
      <c r="K64" s="83"/>
    </row>
    <row r="65" spans="1:11" x14ac:dyDescent="0.2">
      <c r="A65" s="79" t="str">
        <f t="shared" si="6"/>
        <v xml:space="preserve"> </v>
      </c>
      <c r="B65" s="80"/>
      <c r="C65" s="81"/>
      <c r="D65" s="81"/>
      <c r="E65" s="81"/>
      <c r="F65" s="81"/>
      <c r="I65" s="82"/>
      <c r="J65" s="82"/>
      <c r="K65" s="83"/>
    </row>
    <row r="66" spans="1:11" x14ac:dyDescent="0.2">
      <c r="A66" s="79" t="str">
        <f t="shared" si="6"/>
        <v xml:space="preserve"> </v>
      </c>
      <c r="B66" s="80"/>
      <c r="C66" s="81"/>
      <c r="D66" s="81"/>
      <c r="E66" s="81"/>
      <c r="F66" s="81"/>
      <c r="I66" s="82"/>
      <c r="J66" s="82"/>
      <c r="K66" s="83"/>
    </row>
    <row r="67" spans="1:11" x14ac:dyDescent="0.2">
      <c r="A67" s="79" t="str">
        <f t="shared" si="6"/>
        <v xml:space="preserve"> </v>
      </c>
      <c r="B67" s="80"/>
      <c r="C67" s="81"/>
      <c r="D67" s="81"/>
      <c r="E67" s="81"/>
      <c r="F67" s="81"/>
      <c r="I67" s="82"/>
      <c r="J67" s="82"/>
      <c r="K67" s="83"/>
    </row>
    <row r="68" spans="1:11" x14ac:dyDescent="0.2">
      <c r="A68" s="79" t="str">
        <f t="shared" si="6"/>
        <v xml:space="preserve"> </v>
      </c>
      <c r="B68" s="80"/>
      <c r="C68" s="81"/>
      <c r="D68" s="81"/>
      <c r="E68" s="81"/>
      <c r="F68" s="81"/>
      <c r="I68" s="82"/>
      <c r="J68" s="82"/>
      <c r="K68" s="83"/>
    </row>
    <row r="69" spans="1:11" x14ac:dyDescent="0.2">
      <c r="A69" s="79" t="str">
        <f t="shared" si="6"/>
        <v xml:space="preserve"> </v>
      </c>
      <c r="B69" s="80"/>
      <c r="C69" s="81"/>
      <c r="D69" s="81"/>
      <c r="E69" s="81"/>
      <c r="F69" s="81"/>
      <c r="I69" s="82"/>
      <c r="J69" s="82"/>
      <c r="K69" s="83"/>
    </row>
    <row r="70" spans="1:11" x14ac:dyDescent="0.2">
      <c r="A70" s="79" t="str">
        <f t="shared" si="6"/>
        <v xml:space="preserve"> </v>
      </c>
      <c r="B70" s="80"/>
      <c r="C70" s="81"/>
      <c r="D70" s="81"/>
      <c r="E70" s="81"/>
      <c r="F70" s="81"/>
      <c r="I70" s="82"/>
      <c r="J70" s="82"/>
      <c r="K70" s="83"/>
    </row>
    <row r="71" spans="1:11" x14ac:dyDescent="0.2">
      <c r="A71" s="79" t="str">
        <f t="shared" si="6"/>
        <v xml:space="preserve"> </v>
      </c>
      <c r="B71" s="80"/>
      <c r="C71" s="81"/>
      <c r="D71" s="81"/>
      <c r="E71" s="81"/>
      <c r="F71" s="81"/>
      <c r="I71" s="82"/>
      <c r="J71" s="82"/>
      <c r="K71" s="83"/>
    </row>
    <row r="72" spans="1:11" x14ac:dyDescent="0.2">
      <c r="A72" s="79" t="str">
        <f t="shared" si="6"/>
        <v xml:space="preserve"> </v>
      </c>
      <c r="B72" s="80"/>
      <c r="C72" s="81"/>
      <c r="D72" s="81"/>
      <c r="E72" s="81"/>
      <c r="F72" s="81"/>
      <c r="I72" s="82"/>
      <c r="J72" s="82"/>
      <c r="K72" s="83"/>
    </row>
    <row r="73" spans="1:11" x14ac:dyDescent="0.2">
      <c r="A73" s="79" t="str">
        <f t="shared" si="6"/>
        <v xml:space="preserve"> </v>
      </c>
      <c r="B73" s="80"/>
      <c r="C73" s="81"/>
      <c r="D73" s="81"/>
      <c r="E73" s="81"/>
      <c r="F73" s="81"/>
      <c r="I73" s="82"/>
      <c r="J73" s="82"/>
      <c r="K73" s="83"/>
    </row>
    <row r="74" spans="1:11" x14ac:dyDescent="0.2">
      <c r="A74" s="79" t="str">
        <f t="shared" si="6"/>
        <v xml:space="preserve"> </v>
      </c>
      <c r="B74" s="80"/>
      <c r="C74" s="81"/>
      <c r="D74" s="81"/>
      <c r="E74" s="81"/>
      <c r="F74" s="81"/>
      <c r="I74" s="82"/>
      <c r="J74" s="82"/>
      <c r="K74" s="83"/>
    </row>
    <row r="75" spans="1:11" x14ac:dyDescent="0.2">
      <c r="A75" s="79" t="str">
        <f t="shared" si="6"/>
        <v xml:space="preserve"> </v>
      </c>
      <c r="B75" s="80"/>
      <c r="C75" s="81"/>
      <c r="D75" s="81"/>
      <c r="E75" s="81"/>
      <c r="F75" s="81"/>
      <c r="I75" s="82"/>
      <c r="J75" s="82"/>
      <c r="K75" s="83"/>
    </row>
    <row r="76" spans="1:11" x14ac:dyDescent="0.2">
      <c r="A76" s="79" t="str">
        <f t="shared" si="6"/>
        <v xml:space="preserve"> </v>
      </c>
      <c r="B76" s="80"/>
      <c r="C76" s="81"/>
      <c r="D76" s="81"/>
      <c r="E76" s="81"/>
      <c r="F76" s="81"/>
      <c r="I76" s="82"/>
      <c r="J76" s="82"/>
      <c r="K76" s="83"/>
    </row>
    <row r="77" spans="1:11" x14ac:dyDescent="0.2">
      <c r="A77" s="79" t="str">
        <f t="shared" si="6"/>
        <v xml:space="preserve"> </v>
      </c>
      <c r="B77" s="80"/>
      <c r="C77" s="81"/>
      <c r="D77" s="81"/>
      <c r="E77" s="81"/>
      <c r="F77" s="81"/>
      <c r="I77" s="82"/>
      <c r="J77" s="82"/>
      <c r="K77" s="83"/>
    </row>
    <row r="78" spans="1:11" x14ac:dyDescent="0.2">
      <c r="A78" s="79" t="str">
        <f t="shared" si="6"/>
        <v xml:space="preserve"> </v>
      </c>
      <c r="B78" s="80"/>
      <c r="C78" s="81"/>
      <c r="D78" s="81"/>
      <c r="E78" s="81"/>
      <c r="F78" s="81"/>
      <c r="I78" s="82"/>
      <c r="J78" s="82"/>
      <c r="K78" s="83"/>
    </row>
    <row r="79" spans="1:11" x14ac:dyDescent="0.2">
      <c r="A79" s="79" t="str">
        <f t="shared" si="6"/>
        <v xml:space="preserve"> </v>
      </c>
      <c r="B79" s="80"/>
      <c r="C79" s="81"/>
      <c r="D79" s="81"/>
      <c r="E79" s="81"/>
      <c r="F79" s="81"/>
      <c r="I79" s="82"/>
      <c r="J79" s="82"/>
      <c r="K79" s="83"/>
    </row>
    <row r="80" spans="1:11" x14ac:dyDescent="0.2">
      <c r="A80" s="79" t="str">
        <f t="shared" si="6"/>
        <v xml:space="preserve"> </v>
      </c>
      <c r="B80" s="80"/>
      <c r="C80" s="81"/>
      <c r="D80" s="81"/>
      <c r="E80" s="81"/>
      <c r="F80" s="81"/>
      <c r="I80" s="82"/>
      <c r="J80" s="82"/>
      <c r="K80" s="83"/>
    </row>
    <row r="81" spans="1:11" x14ac:dyDescent="0.2">
      <c r="A81" s="79" t="str">
        <f t="shared" si="6"/>
        <v xml:space="preserve"> </v>
      </c>
      <c r="B81" s="80"/>
      <c r="C81" s="81"/>
      <c r="D81" s="81"/>
      <c r="E81" s="81"/>
      <c r="F81" s="81"/>
      <c r="I81" s="82"/>
      <c r="J81" s="82"/>
      <c r="K81" s="83"/>
    </row>
    <row r="82" spans="1:11" x14ac:dyDescent="0.2">
      <c r="A82" s="79" t="str">
        <f t="shared" si="6"/>
        <v xml:space="preserve"> </v>
      </c>
      <c r="B82" s="80"/>
      <c r="C82" s="81"/>
      <c r="D82" s="81"/>
      <c r="E82" s="81"/>
      <c r="F82" s="81"/>
      <c r="I82" s="82"/>
      <c r="J82" s="82"/>
      <c r="K82" s="83"/>
    </row>
    <row r="83" spans="1:11" x14ac:dyDescent="0.2">
      <c r="A83" s="79" t="str">
        <f t="shared" si="6"/>
        <v xml:space="preserve"> </v>
      </c>
      <c r="B83" s="80"/>
      <c r="C83" s="81"/>
      <c r="D83" s="81"/>
      <c r="E83" s="81"/>
      <c r="F83" s="81"/>
      <c r="I83" s="82"/>
      <c r="J83" s="82"/>
      <c r="K83" s="83"/>
    </row>
    <row r="84" spans="1:11" x14ac:dyDescent="0.2">
      <c r="A84" s="79" t="str">
        <f t="shared" si="6"/>
        <v xml:space="preserve"> </v>
      </c>
      <c r="B84" s="80"/>
      <c r="C84" s="81"/>
      <c r="D84" s="81"/>
      <c r="E84" s="81"/>
      <c r="F84" s="81"/>
      <c r="I84" s="82"/>
      <c r="J84" s="82"/>
      <c r="K84" s="83"/>
    </row>
    <row r="85" spans="1:11" x14ac:dyDescent="0.2">
      <c r="A85" s="79" t="str">
        <f t="shared" si="6"/>
        <v xml:space="preserve"> </v>
      </c>
      <c r="B85" s="80"/>
      <c r="C85" s="81"/>
      <c r="D85" s="81"/>
      <c r="E85" s="81"/>
      <c r="F85" s="81"/>
      <c r="I85" s="82"/>
      <c r="J85" s="82"/>
      <c r="K85" s="83"/>
    </row>
    <row r="86" spans="1:11" x14ac:dyDescent="0.2">
      <c r="A86" s="79" t="str">
        <f t="shared" si="6"/>
        <v xml:space="preserve"> </v>
      </c>
      <c r="B86" s="80"/>
      <c r="C86" s="84"/>
      <c r="D86" s="84"/>
      <c r="E86" s="84"/>
      <c r="F86" s="84"/>
      <c r="I86" s="82"/>
      <c r="J86" s="82"/>
      <c r="K86" s="83"/>
    </row>
    <row r="87" spans="1:11" x14ac:dyDescent="0.2">
      <c r="A87" s="79" t="str">
        <f t="shared" si="6"/>
        <v xml:space="preserve"> </v>
      </c>
      <c r="B87" s="80"/>
      <c r="C87" s="84"/>
      <c r="D87" s="84"/>
      <c r="E87" s="84"/>
      <c r="F87" s="84"/>
      <c r="I87" s="82"/>
      <c r="J87" s="82"/>
      <c r="K87" s="83"/>
    </row>
    <row r="88" spans="1:11" x14ac:dyDescent="0.2">
      <c r="A88" s="79" t="str">
        <f t="shared" si="6"/>
        <v xml:space="preserve"> </v>
      </c>
      <c r="B88" s="80"/>
      <c r="C88" s="84"/>
      <c r="D88" s="84"/>
      <c r="E88" s="84"/>
      <c r="F88" s="84"/>
      <c r="I88" s="82"/>
      <c r="J88" s="82"/>
      <c r="K88" s="83"/>
    </row>
    <row r="89" spans="1:11" x14ac:dyDescent="0.2">
      <c r="A89" s="79" t="str">
        <f t="shared" si="6"/>
        <v xml:space="preserve"> </v>
      </c>
      <c r="B89" s="80"/>
      <c r="C89" s="84"/>
      <c r="D89" s="84"/>
      <c r="E89" s="84"/>
      <c r="F89" s="84"/>
      <c r="I89" s="82"/>
      <c r="J89" s="82"/>
      <c r="K89" s="83"/>
    </row>
    <row r="90" spans="1:11" x14ac:dyDescent="0.2">
      <c r="A90" s="79" t="str">
        <f t="shared" si="6"/>
        <v xml:space="preserve"> </v>
      </c>
      <c r="B90" s="80"/>
      <c r="C90" s="84"/>
      <c r="D90" s="84"/>
      <c r="E90" s="84"/>
      <c r="F90" s="84"/>
      <c r="I90" s="82"/>
      <c r="J90" s="82"/>
      <c r="K90" s="83"/>
    </row>
    <row r="91" spans="1:11" x14ac:dyDescent="0.2">
      <c r="A91" s="79" t="str">
        <f t="shared" si="6"/>
        <v xml:space="preserve"> </v>
      </c>
      <c r="B91" s="80"/>
      <c r="C91" s="84"/>
      <c r="D91" s="84"/>
      <c r="E91" s="84"/>
      <c r="F91" s="84"/>
      <c r="I91" s="82"/>
      <c r="J91" s="82"/>
      <c r="K91" s="83"/>
    </row>
    <row r="92" spans="1:11" x14ac:dyDescent="0.2">
      <c r="A92" s="79" t="str">
        <f t="shared" si="6"/>
        <v xml:space="preserve"> </v>
      </c>
      <c r="B92" s="80"/>
      <c r="C92" s="84"/>
      <c r="D92" s="84"/>
      <c r="E92" s="84"/>
      <c r="F92" s="84"/>
      <c r="I92" s="82"/>
      <c r="J92" s="82"/>
      <c r="K92" s="83"/>
    </row>
    <row r="93" spans="1:11" x14ac:dyDescent="0.2">
      <c r="A93" s="79" t="str">
        <f t="shared" si="6"/>
        <v xml:space="preserve"> </v>
      </c>
      <c r="B93" s="80"/>
      <c r="C93" s="84"/>
      <c r="D93" s="84"/>
      <c r="E93" s="84"/>
      <c r="F93" s="84"/>
      <c r="I93" s="82"/>
      <c r="J93" s="82"/>
      <c r="K93" s="83"/>
    </row>
    <row r="94" spans="1:11" x14ac:dyDescent="0.2">
      <c r="A94" s="79" t="str">
        <f t="shared" si="6"/>
        <v xml:space="preserve"> </v>
      </c>
      <c r="B94" s="80"/>
      <c r="C94" s="84"/>
      <c r="D94" s="84"/>
      <c r="E94" s="84"/>
      <c r="F94" s="84"/>
      <c r="I94" s="82"/>
      <c r="J94" s="82"/>
      <c r="K94" s="83"/>
    </row>
    <row r="95" spans="1:11" x14ac:dyDescent="0.2">
      <c r="A95" s="79" t="str">
        <f t="shared" si="6"/>
        <v xml:space="preserve"> </v>
      </c>
      <c r="B95" s="80"/>
      <c r="C95" s="84"/>
      <c r="D95" s="84"/>
      <c r="E95" s="84"/>
      <c r="F95" s="84"/>
      <c r="I95" s="82"/>
      <c r="J95" s="82"/>
      <c r="K95" s="83"/>
    </row>
    <row r="96" spans="1:11" x14ac:dyDescent="0.2">
      <c r="A96" s="79" t="str">
        <f t="shared" si="6"/>
        <v xml:space="preserve"> </v>
      </c>
      <c r="B96" s="80"/>
      <c r="C96" s="84"/>
      <c r="D96" s="84"/>
      <c r="E96" s="84"/>
      <c r="F96" s="84"/>
      <c r="I96" s="82"/>
      <c r="J96" s="82"/>
      <c r="K96" s="83"/>
    </row>
    <row r="97" spans="1:11" x14ac:dyDescent="0.2">
      <c r="A97" s="79" t="str">
        <f t="shared" si="6"/>
        <v xml:space="preserve"> </v>
      </c>
      <c r="B97" s="80"/>
      <c r="C97" s="84"/>
      <c r="D97" s="84"/>
      <c r="E97" s="84"/>
      <c r="F97" s="84"/>
      <c r="I97" s="82"/>
      <c r="J97" s="82"/>
      <c r="K97" s="83"/>
    </row>
    <row r="98" spans="1:11" x14ac:dyDescent="0.2">
      <c r="A98" s="79" t="str">
        <f t="shared" si="6"/>
        <v xml:space="preserve"> </v>
      </c>
      <c r="B98" s="80"/>
      <c r="C98" s="84"/>
      <c r="D98" s="84"/>
      <c r="E98" s="84"/>
      <c r="F98" s="84"/>
      <c r="I98" s="82"/>
      <c r="J98" s="82"/>
      <c r="K98" s="83"/>
    </row>
    <row r="99" spans="1:11" x14ac:dyDescent="0.2">
      <c r="A99" s="79" t="str">
        <f t="shared" si="6"/>
        <v xml:space="preserve"> </v>
      </c>
      <c r="B99" s="80"/>
      <c r="C99" s="84"/>
      <c r="D99" s="84"/>
      <c r="E99" s="84"/>
      <c r="F99" s="84"/>
      <c r="I99" s="82"/>
      <c r="J99" s="82"/>
      <c r="K99" s="83"/>
    </row>
    <row r="100" spans="1:11" x14ac:dyDescent="0.2">
      <c r="A100" s="79" t="str">
        <f t="shared" si="6"/>
        <v xml:space="preserve"> </v>
      </c>
      <c r="B100" s="80"/>
      <c r="C100" s="84"/>
      <c r="D100" s="84"/>
      <c r="E100" s="84"/>
      <c r="F100" s="84"/>
      <c r="I100" s="82"/>
      <c r="J100" s="82"/>
      <c r="K100" s="83"/>
    </row>
    <row r="101" spans="1:11" x14ac:dyDescent="0.2">
      <c r="A101" s="79" t="str">
        <f t="shared" si="6"/>
        <v xml:space="preserve"> </v>
      </c>
      <c r="B101" s="80"/>
      <c r="C101" s="84"/>
      <c r="D101" s="84"/>
      <c r="E101" s="84"/>
      <c r="F101" s="84"/>
      <c r="I101" s="82"/>
      <c r="J101" s="82"/>
      <c r="K101" s="83"/>
    </row>
    <row r="102" spans="1:11" x14ac:dyDescent="0.2">
      <c r="A102" s="79" t="str">
        <f t="shared" si="6"/>
        <v xml:space="preserve"> </v>
      </c>
      <c r="B102" s="80"/>
      <c r="C102" s="84"/>
      <c r="D102" s="84"/>
      <c r="E102" s="84"/>
      <c r="F102" s="84"/>
      <c r="I102" s="82"/>
      <c r="J102" s="82"/>
      <c r="K102" s="83"/>
    </row>
    <row r="103" spans="1:11" x14ac:dyDescent="0.2">
      <c r="A103" s="79" t="str">
        <f t="shared" si="6"/>
        <v xml:space="preserve"> </v>
      </c>
      <c r="B103" s="80"/>
      <c r="C103" s="84"/>
      <c r="D103" s="84"/>
      <c r="E103" s="84"/>
      <c r="F103" s="84"/>
      <c r="I103" s="82"/>
      <c r="J103" s="82"/>
      <c r="K103" s="83"/>
    </row>
    <row r="104" spans="1:11" x14ac:dyDescent="0.2">
      <c r="A104" s="79" t="str">
        <f t="shared" si="6"/>
        <v xml:space="preserve"> </v>
      </c>
      <c r="B104" s="80"/>
      <c r="C104" s="84"/>
      <c r="D104" s="84"/>
      <c r="E104" s="84"/>
      <c r="F104" s="84"/>
      <c r="I104" s="82"/>
      <c r="J104" s="82"/>
      <c r="K104" s="83"/>
    </row>
    <row r="105" spans="1:11" x14ac:dyDescent="0.2">
      <c r="A105" s="79" t="str">
        <f t="shared" si="6"/>
        <v xml:space="preserve"> </v>
      </c>
      <c r="B105" s="80"/>
      <c r="C105" s="84"/>
      <c r="D105" s="84"/>
      <c r="E105" s="84"/>
      <c r="F105" s="84"/>
      <c r="I105" s="82"/>
      <c r="J105" s="82"/>
      <c r="K105" s="83"/>
    </row>
    <row r="106" spans="1:11" x14ac:dyDescent="0.2">
      <c r="A106" s="79" t="str">
        <f t="shared" si="6"/>
        <v xml:space="preserve"> </v>
      </c>
      <c r="B106" s="80"/>
      <c r="C106" s="84"/>
      <c r="D106" s="84"/>
      <c r="E106" s="84"/>
      <c r="F106" s="84"/>
      <c r="I106" s="82"/>
      <c r="J106" s="82"/>
      <c r="K106" s="83"/>
    </row>
    <row r="107" spans="1:11" x14ac:dyDescent="0.2">
      <c r="A107" s="79" t="str">
        <f t="shared" si="6"/>
        <v xml:space="preserve"> </v>
      </c>
      <c r="B107" s="80"/>
      <c r="C107" s="84"/>
      <c r="D107" s="84"/>
      <c r="E107" s="84"/>
      <c r="F107" s="84"/>
      <c r="I107" s="82"/>
      <c r="J107" s="82"/>
      <c r="K107" s="83"/>
    </row>
    <row r="108" spans="1:11" x14ac:dyDescent="0.2">
      <c r="I108" s="40"/>
      <c r="J108" s="40"/>
    </row>
    <row r="109" spans="1:11" x14ac:dyDescent="0.2">
      <c r="I109" s="40"/>
      <c r="J109" s="40"/>
    </row>
    <row r="110" spans="1:11" x14ac:dyDescent="0.2">
      <c r="I110" s="40"/>
      <c r="J110" s="40"/>
    </row>
    <row r="111" spans="1:11" x14ac:dyDescent="0.2">
      <c r="I111" s="40"/>
      <c r="J111" s="40"/>
    </row>
    <row r="112" spans="1:11" x14ac:dyDescent="0.2">
      <c r="I112" s="40"/>
      <c r="J112" s="40"/>
    </row>
    <row r="113" spans="9:10" x14ac:dyDescent="0.2">
      <c r="I113" s="40"/>
      <c r="J113" s="40"/>
    </row>
    <row r="114" spans="9:10" x14ac:dyDescent="0.2">
      <c r="I114" s="40"/>
      <c r="J114" s="40"/>
    </row>
    <row r="115" spans="9:10" x14ac:dyDescent="0.2">
      <c r="I115" s="40"/>
      <c r="J115" s="40"/>
    </row>
    <row r="116" spans="9:10" x14ac:dyDescent="0.2">
      <c r="I116" s="40"/>
      <c r="J116" s="40"/>
    </row>
    <row r="117" spans="9:10" x14ac:dyDescent="0.2">
      <c r="I117" s="40"/>
      <c r="J117" s="40"/>
    </row>
    <row r="118" spans="9:10" x14ac:dyDescent="0.2">
      <c r="I118" s="40"/>
      <c r="J118" s="40"/>
    </row>
    <row r="119" spans="9:10" x14ac:dyDescent="0.2">
      <c r="I119" s="40"/>
      <c r="J119" s="40"/>
    </row>
    <row r="120" spans="9:10" x14ac:dyDescent="0.2">
      <c r="I120" s="40"/>
      <c r="J120" s="40"/>
    </row>
    <row r="121" spans="9:10" x14ac:dyDescent="0.2">
      <c r="I121" s="40"/>
      <c r="J121" s="40"/>
    </row>
    <row r="122" spans="9:10" x14ac:dyDescent="0.2">
      <c r="I122" s="40"/>
      <c r="J122" s="40"/>
    </row>
    <row r="123" spans="9:10" x14ac:dyDescent="0.2">
      <c r="I123" s="40"/>
      <c r="J123" s="40"/>
    </row>
    <row r="124" spans="9:10" x14ac:dyDescent="0.2">
      <c r="I124" s="40"/>
      <c r="J124" s="40"/>
    </row>
    <row r="125" spans="9:10" x14ac:dyDescent="0.2">
      <c r="I125" s="40"/>
      <c r="J125" s="40"/>
    </row>
    <row r="126" spans="9:10" x14ac:dyDescent="0.2">
      <c r="I126" s="40"/>
      <c r="J126" s="40"/>
    </row>
    <row r="127" spans="9:10" x14ac:dyDescent="0.2">
      <c r="I127" s="40"/>
      <c r="J127" s="40"/>
    </row>
    <row r="128" spans="9:10" x14ac:dyDescent="0.2">
      <c r="I128" s="40"/>
      <c r="J128" s="40"/>
    </row>
    <row r="129" spans="9:10" x14ac:dyDescent="0.2">
      <c r="I129" s="40"/>
      <c r="J129" s="40"/>
    </row>
    <row r="130" spans="9:10" x14ac:dyDescent="0.2">
      <c r="I130" s="40"/>
      <c r="J130" s="40"/>
    </row>
    <row r="131" spans="9:10" x14ac:dyDescent="0.2">
      <c r="I131" s="40"/>
      <c r="J131" s="40"/>
    </row>
    <row r="132" spans="9:10" x14ac:dyDescent="0.2">
      <c r="I132" s="40"/>
      <c r="J132" s="40"/>
    </row>
    <row r="133" spans="9:10" x14ac:dyDescent="0.2">
      <c r="I133" s="40"/>
      <c r="J133" s="40"/>
    </row>
    <row r="134" spans="9:10" x14ac:dyDescent="0.2">
      <c r="I134" s="40"/>
      <c r="J134" s="40"/>
    </row>
    <row r="135" spans="9:10" x14ac:dyDescent="0.2">
      <c r="I135" s="40"/>
      <c r="J135" s="40"/>
    </row>
    <row r="136" spans="9:10" x14ac:dyDescent="0.2">
      <c r="I136" s="40"/>
      <c r="J136" s="40"/>
    </row>
    <row r="137" spans="9:10" x14ac:dyDescent="0.2">
      <c r="I137" s="40"/>
      <c r="J137" s="40"/>
    </row>
    <row r="138" spans="9:10" x14ac:dyDescent="0.2">
      <c r="I138" s="40"/>
      <c r="J138" s="40"/>
    </row>
    <row r="139" spans="9:10" x14ac:dyDescent="0.2">
      <c r="I139" s="40"/>
      <c r="J139" s="40"/>
    </row>
    <row r="140" spans="9:10" x14ac:dyDescent="0.2">
      <c r="I140" s="40"/>
      <c r="J140" s="40"/>
    </row>
    <row r="141" spans="9:10" x14ac:dyDescent="0.2">
      <c r="I141" s="40"/>
      <c r="J141" s="40"/>
    </row>
    <row r="142" spans="9:10" x14ac:dyDescent="0.2">
      <c r="I142" s="40"/>
      <c r="J142" s="40"/>
    </row>
    <row r="143" spans="9:10" x14ac:dyDescent="0.2">
      <c r="I143" s="40"/>
      <c r="J143" s="40"/>
    </row>
    <row r="144" spans="9:10" x14ac:dyDescent="0.2">
      <c r="I144" s="40"/>
      <c r="J144" s="40"/>
    </row>
    <row r="145" spans="9:10" x14ac:dyDescent="0.2">
      <c r="I145" s="40"/>
      <c r="J145" s="40"/>
    </row>
    <row r="146" spans="9:10" x14ac:dyDescent="0.2">
      <c r="I146" s="40"/>
      <c r="J146" s="40"/>
    </row>
    <row r="147" spans="9:10" x14ac:dyDescent="0.2">
      <c r="I147" s="40"/>
      <c r="J147" s="40"/>
    </row>
    <row r="148" spans="9:10" x14ac:dyDescent="0.2">
      <c r="I148" s="40"/>
      <c r="J148" s="40"/>
    </row>
    <row r="149" spans="9:10" x14ac:dyDescent="0.2">
      <c r="I149" s="40"/>
      <c r="J149" s="40"/>
    </row>
    <row r="150" spans="9:10" x14ac:dyDescent="0.2">
      <c r="I150" s="40"/>
      <c r="J150" s="40"/>
    </row>
    <row r="151" spans="9:10" x14ac:dyDescent="0.2">
      <c r="I151" s="40"/>
      <c r="J151" s="40"/>
    </row>
    <row r="152" spans="9:10" x14ac:dyDescent="0.2">
      <c r="I152" s="40"/>
      <c r="J152" s="40"/>
    </row>
    <row r="153" spans="9:10" x14ac:dyDescent="0.2">
      <c r="I153" s="40"/>
      <c r="J153" s="40"/>
    </row>
    <row r="154" spans="9:10" x14ac:dyDescent="0.2">
      <c r="I154" s="40"/>
      <c r="J154" s="40"/>
    </row>
    <row r="155" spans="9:10" x14ac:dyDescent="0.2">
      <c r="I155" s="40"/>
      <c r="J155" s="40"/>
    </row>
    <row r="156" spans="9:10" x14ac:dyDescent="0.2">
      <c r="I156" s="40"/>
      <c r="J156" s="40"/>
    </row>
    <row r="157" spans="9:10" x14ac:dyDescent="0.2">
      <c r="I157" s="40"/>
      <c r="J157" s="40"/>
    </row>
    <row r="158" spans="9:10" x14ac:dyDescent="0.2">
      <c r="I158" s="40"/>
      <c r="J158" s="40"/>
    </row>
    <row r="159" spans="9:10" x14ac:dyDescent="0.2">
      <c r="I159" s="40"/>
      <c r="J159" s="40"/>
    </row>
    <row r="160" spans="9:10" x14ac:dyDescent="0.2">
      <c r="I160" s="40"/>
      <c r="J160" s="40"/>
    </row>
    <row r="161" spans="9:10" x14ac:dyDescent="0.2">
      <c r="I161" s="40"/>
      <c r="J161" s="40"/>
    </row>
    <row r="162" spans="9:10" x14ac:dyDescent="0.2">
      <c r="I162" s="40"/>
      <c r="J162" s="40"/>
    </row>
    <row r="163" spans="9:10" x14ac:dyDescent="0.2">
      <c r="I163" s="40"/>
      <c r="J163" s="40"/>
    </row>
    <row r="164" spans="9:10" x14ac:dyDescent="0.2">
      <c r="I164" s="40"/>
      <c r="J164" s="40"/>
    </row>
    <row r="165" spans="9:10" x14ac:dyDescent="0.2">
      <c r="I165" s="40"/>
      <c r="J165" s="40"/>
    </row>
    <row r="166" spans="9:10" x14ac:dyDescent="0.2">
      <c r="I166" s="40"/>
      <c r="J166" s="40"/>
    </row>
    <row r="167" spans="9:10" x14ac:dyDescent="0.2">
      <c r="I167" s="40"/>
      <c r="J167" s="40"/>
    </row>
    <row r="168" spans="9:10" x14ac:dyDescent="0.2">
      <c r="I168" s="40"/>
      <c r="J168" s="40"/>
    </row>
    <row r="169" spans="9:10" x14ac:dyDescent="0.2">
      <c r="I169" s="40"/>
      <c r="J169" s="40"/>
    </row>
    <row r="170" spans="9:10" x14ac:dyDescent="0.2">
      <c r="I170" s="40"/>
      <c r="J170" s="40"/>
    </row>
    <row r="171" spans="9:10" x14ac:dyDescent="0.2">
      <c r="I171" s="40"/>
      <c r="J171" s="40"/>
    </row>
    <row r="172" spans="9:10" x14ac:dyDescent="0.2">
      <c r="I172" s="40"/>
      <c r="J172" s="40"/>
    </row>
    <row r="173" spans="9:10" x14ac:dyDescent="0.2">
      <c r="I173" s="40"/>
      <c r="J173" s="40"/>
    </row>
    <row r="174" spans="9:10" x14ac:dyDescent="0.2">
      <c r="I174" s="40"/>
      <c r="J174" s="40"/>
    </row>
    <row r="175" spans="9:10" x14ac:dyDescent="0.2">
      <c r="I175" s="40"/>
      <c r="J175" s="40"/>
    </row>
    <row r="176" spans="9:10" x14ac:dyDescent="0.2">
      <c r="I176" s="40"/>
      <c r="J176" s="40"/>
    </row>
    <row r="177" spans="9:10" x14ac:dyDescent="0.2">
      <c r="I177" s="40"/>
      <c r="J177" s="40"/>
    </row>
    <row r="178" spans="9:10" x14ac:dyDescent="0.2">
      <c r="I178" s="40"/>
      <c r="J178" s="40"/>
    </row>
    <row r="179" spans="9:10" x14ac:dyDescent="0.2">
      <c r="I179" s="40"/>
      <c r="J179" s="40"/>
    </row>
    <row r="180" spans="9:10" x14ac:dyDescent="0.2">
      <c r="I180" s="40"/>
      <c r="J180" s="40"/>
    </row>
    <row r="181" spans="9:10" x14ac:dyDescent="0.2">
      <c r="I181" s="40"/>
      <c r="J181" s="40"/>
    </row>
    <row r="182" spans="9:10" x14ac:dyDescent="0.2">
      <c r="I182" s="40"/>
      <c r="J182" s="40"/>
    </row>
    <row r="183" spans="9:10" x14ac:dyDescent="0.2">
      <c r="I183" s="40"/>
      <c r="J183" s="40"/>
    </row>
    <row r="184" spans="9:10" x14ac:dyDescent="0.2">
      <c r="I184" s="40"/>
      <c r="J184" s="40"/>
    </row>
    <row r="185" spans="9:10" x14ac:dyDescent="0.2">
      <c r="I185" s="40"/>
      <c r="J185" s="40"/>
    </row>
    <row r="186" spans="9:10" x14ac:dyDescent="0.2">
      <c r="I186" s="40"/>
      <c r="J186" s="40"/>
    </row>
    <row r="187" spans="9:10" x14ac:dyDescent="0.2">
      <c r="I187" s="40"/>
      <c r="J187" s="40"/>
    </row>
    <row r="188" spans="9:10" x14ac:dyDescent="0.2">
      <c r="I188" s="40"/>
      <c r="J188" s="40"/>
    </row>
    <row r="189" spans="9:10" x14ac:dyDescent="0.2">
      <c r="I189" s="40"/>
      <c r="J189" s="40"/>
    </row>
    <row r="190" spans="9:10" x14ac:dyDescent="0.2">
      <c r="I190" s="40"/>
      <c r="J190" s="40"/>
    </row>
    <row r="191" spans="9:10" x14ac:dyDescent="0.2">
      <c r="I191" s="40"/>
      <c r="J191" s="40"/>
    </row>
    <row r="192" spans="9:10" x14ac:dyDescent="0.2">
      <c r="I192" s="40"/>
      <c r="J192" s="40"/>
    </row>
    <row r="193" spans="9:10" x14ac:dyDescent="0.2">
      <c r="I193" s="40"/>
      <c r="J193" s="40"/>
    </row>
    <row r="194" spans="9:10" x14ac:dyDescent="0.2">
      <c r="I194" s="40"/>
      <c r="J194" s="40"/>
    </row>
    <row r="195" spans="9:10" x14ac:dyDescent="0.2">
      <c r="I195" s="40"/>
      <c r="J195" s="40"/>
    </row>
    <row r="196" spans="9:10" x14ac:dyDescent="0.2">
      <c r="I196" s="40"/>
      <c r="J196" s="40"/>
    </row>
    <row r="197" spans="9:10" x14ac:dyDescent="0.2">
      <c r="I197" s="40"/>
      <c r="J197" s="40"/>
    </row>
    <row r="198" spans="9:10" x14ac:dyDescent="0.2">
      <c r="I198" s="40"/>
      <c r="J198" s="40"/>
    </row>
    <row r="199" spans="9:10" x14ac:dyDescent="0.2">
      <c r="I199" s="40"/>
      <c r="J199" s="40"/>
    </row>
    <row r="200" spans="9:10" x14ac:dyDescent="0.2">
      <c r="I200" s="40"/>
      <c r="J200" s="40"/>
    </row>
    <row r="201" spans="9:10" x14ac:dyDescent="0.2">
      <c r="I201" s="40"/>
      <c r="J201" s="40"/>
    </row>
    <row r="202" spans="9:10" x14ac:dyDescent="0.2">
      <c r="I202" s="40"/>
      <c r="J202" s="40"/>
    </row>
    <row r="203" spans="9:10" x14ac:dyDescent="0.2">
      <c r="I203" s="40"/>
      <c r="J203" s="40"/>
    </row>
    <row r="204" spans="9:10" x14ac:dyDescent="0.2">
      <c r="I204" s="40"/>
      <c r="J204" s="40"/>
    </row>
    <row r="205" spans="9:10" x14ac:dyDescent="0.2">
      <c r="I205" s="40"/>
      <c r="J205" s="40"/>
    </row>
    <row r="206" spans="9:10" x14ac:dyDescent="0.2">
      <c r="I206" s="40"/>
      <c r="J206" s="40"/>
    </row>
    <row r="207" spans="9:10" x14ac:dyDescent="0.2">
      <c r="I207" s="40"/>
      <c r="J207" s="40"/>
    </row>
    <row r="208" spans="9:10" x14ac:dyDescent="0.2">
      <c r="I208" s="40"/>
      <c r="J208" s="40"/>
    </row>
    <row r="209" spans="9:10" x14ac:dyDescent="0.2">
      <c r="I209" s="40"/>
      <c r="J209" s="40"/>
    </row>
    <row r="210" spans="9:10" x14ac:dyDescent="0.2">
      <c r="I210" s="40"/>
      <c r="J210" s="40"/>
    </row>
    <row r="211" spans="9:10" x14ac:dyDescent="0.2">
      <c r="I211" s="40"/>
      <c r="J211" s="40"/>
    </row>
    <row r="212" spans="9:10" x14ac:dyDescent="0.2">
      <c r="I212" s="40"/>
      <c r="J212" s="40"/>
    </row>
    <row r="213" spans="9:10" x14ac:dyDescent="0.2">
      <c r="I213" s="40"/>
      <c r="J213" s="40"/>
    </row>
    <row r="214" spans="9:10" x14ac:dyDescent="0.2">
      <c r="I214" s="40"/>
      <c r="J214" s="40"/>
    </row>
    <row r="215" spans="9:10" x14ac:dyDescent="0.2">
      <c r="I215" s="40"/>
      <c r="J215" s="40"/>
    </row>
    <row r="216" spans="9:10" x14ac:dyDescent="0.2">
      <c r="I216" s="40"/>
      <c r="J216" s="40"/>
    </row>
    <row r="217" spans="9:10" x14ac:dyDescent="0.2">
      <c r="I217" s="40"/>
      <c r="J217" s="40"/>
    </row>
    <row r="218" spans="9:10" x14ac:dyDescent="0.2">
      <c r="I218" s="40"/>
      <c r="J218" s="40"/>
    </row>
    <row r="219" spans="9:10" x14ac:dyDescent="0.2">
      <c r="I219" s="40"/>
      <c r="J219" s="40"/>
    </row>
    <row r="220" spans="9:10" x14ac:dyDescent="0.2">
      <c r="I220" s="40"/>
      <c r="J220" s="40"/>
    </row>
    <row r="221" spans="9:10" x14ac:dyDescent="0.2">
      <c r="I221" s="40"/>
      <c r="J221" s="40"/>
    </row>
    <row r="222" spans="9:10" x14ac:dyDescent="0.2">
      <c r="I222" s="40"/>
      <c r="J222" s="40"/>
    </row>
    <row r="223" spans="9:10" x14ac:dyDescent="0.2">
      <c r="I223" s="40"/>
      <c r="J223" s="40"/>
    </row>
    <row r="224" spans="9:10" x14ac:dyDescent="0.2">
      <c r="I224" s="40"/>
      <c r="J224" s="40"/>
    </row>
    <row r="225" spans="9:10" x14ac:dyDescent="0.2">
      <c r="I225" s="40"/>
      <c r="J225" s="40"/>
    </row>
    <row r="226" spans="9:10" x14ac:dyDescent="0.2">
      <c r="I226" s="40"/>
      <c r="J226" s="40"/>
    </row>
    <row r="227" spans="9:10" x14ac:dyDescent="0.2">
      <c r="I227" s="40"/>
      <c r="J227" s="40"/>
    </row>
    <row r="228" spans="9:10" x14ac:dyDescent="0.2">
      <c r="I228" s="40"/>
      <c r="J228" s="40"/>
    </row>
    <row r="229" spans="9:10" x14ac:dyDescent="0.2">
      <c r="I229" s="40"/>
      <c r="J229" s="40"/>
    </row>
    <row r="230" spans="9:10" x14ac:dyDescent="0.2">
      <c r="I230" s="40"/>
      <c r="J230" s="40"/>
    </row>
    <row r="231" spans="9:10" x14ac:dyDescent="0.2">
      <c r="I231" s="40"/>
      <c r="J231" s="40"/>
    </row>
    <row r="232" spans="9:10" x14ac:dyDescent="0.2">
      <c r="I232" s="40"/>
      <c r="J232" s="40"/>
    </row>
    <row r="233" spans="9:10" x14ac:dyDescent="0.2">
      <c r="I233" s="40"/>
      <c r="J233" s="40"/>
    </row>
    <row r="234" spans="9:10" x14ac:dyDescent="0.2">
      <c r="I234" s="40"/>
      <c r="J234" s="40"/>
    </row>
    <row r="235" spans="9:10" x14ac:dyDescent="0.2">
      <c r="I235" s="40"/>
      <c r="J235" s="40"/>
    </row>
    <row r="236" spans="9:10" x14ac:dyDescent="0.2">
      <c r="I236" s="40"/>
      <c r="J236" s="40"/>
    </row>
    <row r="237" spans="9:10" x14ac:dyDescent="0.2">
      <c r="I237" s="40"/>
      <c r="J237" s="40"/>
    </row>
    <row r="238" spans="9:10" x14ac:dyDescent="0.2">
      <c r="I238" s="40"/>
      <c r="J238" s="40"/>
    </row>
    <row r="239" spans="9:10" x14ac:dyDescent="0.2">
      <c r="I239" s="40"/>
      <c r="J239" s="40"/>
    </row>
    <row r="240" spans="9:10" x14ac:dyDescent="0.2">
      <c r="I240" s="40"/>
      <c r="J240" s="40"/>
    </row>
    <row r="241" spans="7:10" x14ac:dyDescent="0.2">
      <c r="G241" s="40"/>
      <c r="H241" s="40"/>
      <c r="I241" s="40"/>
      <c r="J241" s="40"/>
    </row>
    <row r="242" spans="7:10" x14ac:dyDescent="0.2">
      <c r="G242" s="40"/>
      <c r="H242" s="40"/>
      <c r="I242" s="40"/>
      <c r="J242" s="40"/>
    </row>
    <row r="243" spans="7:10" x14ac:dyDescent="0.2">
      <c r="G243" s="40"/>
      <c r="H243" s="40"/>
      <c r="I243" s="40"/>
      <c r="J243" s="40"/>
    </row>
    <row r="244" spans="7:10" x14ac:dyDescent="0.2">
      <c r="G244" s="40"/>
      <c r="H244" s="40"/>
      <c r="I244" s="40"/>
      <c r="J244" s="40"/>
    </row>
    <row r="245" spans="7:10" x14ac:dyDescent="0.2">
      <c r="G245" s="40"/>
      <c r="H245" s="40"/>
      <c r="I245" s="40"/>
      <c r="J245" s="40"/>
    </row>
    <row r="246" spans="7:10" x14ac:dyDescent="0.2">
      <c r="G246" s="40"/>
      <c r="H246" s="40"/>
      <c r="I246" s="40"/>
      <c r="J246" s="40"/>
    </row>
    <row r="247" spans="7:10" x14ac:dyDescent="0.2">
      <c r="G247" s="40"/>
      <c r="H247" s="40"/>
      <c r="I247" s="40"/>
      <c r="J247" s="40"/>
    </row>
    <row r="248" spans="7:10" x14ac:dyDescent="0.2">
      <c r="G248" s="40"/>
      <c r="H248" s="40"/>
      <c r="I248" s="40"/>
      <c r="J248" s="40"/>
    </row>
    <row r="249" spans="7:10" x14ac:dyDescent="0.2">
      <c r="G249" s="40"/>
      <c r="H249" s="40"/>
      <c r="I249" s="40"/>
      <c r="J249" s="40"/>
    </row>
    <row r="250" spans="7:10" x14ac:dyDescent="0.2">
      <c r="G250" s="40"/>
      <c r="H250" s="40"/>
      <c r="I250" s="40"/>
      <c r="J250" s="40"/>
    </row>
    <row r="251" spans="7:10" x14ac:dyDescent="0.2">
      <c r="G251" s="40"/>
      <c r="H251" s="40"/>
      <c r="I251" s="40"/>
      <c r="J251" s="40"/>
    </row>
    <row r="252" spans="7:10" x14ac:dyDescent="0.2">
      <c r="G252" s="40"/>
      <c r="H252" s="40"/>
      <c r="I252" s="40"/>
      <c r="J252" s="40"/>
    </row>
    <row r="253" spans="7:10" x14ac:dyDescent="0.2">
      <c r="G253" s="40"/>
      <c r="H253" s="40"/>
      <c r="I253" s="40"/>
      <c r="J253" s="40"/>
    </row>
    <row r="254" spans="7:10" x14ac:dyDescent="0.2">
      <c r="G254" s="40"/>
      <c r="H254" s="40"/>
      <c r="I254" s="40"/>
      <c r="J254" s="40"/>
    </row>
    <row r="255" spans="7:10" x14ac:dyDescent="0.2">
      <c r="G255" s="40"/>
      <c r="H255" s="40"/>
      <c r="I255" s="40"/>
      <c r="J255" s="40"/>
    </row>
    <row r="256" spans="7:10" x14ac:dyDescent="0.2">
      <c r="G256" s="40"/>
      <c r="H256" s="40"/>
      <c r="I256" s="40"/>
      <c r="J256" s="40"/>
    </row>
    <row r="257" spans="7:10" x14ac:dyDescent="0.2">
      <c r="G257" s="40"/>
      <c r="H257" s="40"/>
      <c r="I257" s="40"/>
      <c r="J257" s="40"/>
    </row>
    <row r="258" spans="7:10" x14ac:dyDescent="0.2">
      <c r="G258" s="40"/>
      <c r="H258" s="40"/>
      <c r="I258" s="40"/>
      <c r="J258" s="40"/>
    </row>
    <row r="259" spans="7:10" x14ac:dyDescent="0.2">
      <c r="G259" s="40"/>
      <c r="H259" s="40"/>
      <c r="I259" s="40"/>
      <c r="J259" s="40"/>
    </row>
    <row r="260" spans="7:10" x14ac:dyDescent="0.2">
      <c r="G260" s="40"/>
      <c r="H260" s="40"/>
      <c r="I260" s="40"/>
      <c r="J260" s="40"/>
    </row>
    <row r="261" spans="7:10" x14ac:dyDescent="0.2">
      <c r="G261" s="40"/>
      <c r="H261" s="40"/>
      <c r="I261" s="40"/>
      <c r="J261" s="40"/>
    </row>
    <row r="262" spans="7:10" x14ac:dyDescent="0.2">
      <c r="G262" s="40"/>
      <c r="H262" s="40"/>
      <c r="I262" s="40"/>
      <c r="J262" s="40"/>
    </row>
    <row r="263" spans="7:10" x14ac:dyDescent="0.2">
      <c r="G263" s="40"/>
      <c r="H263" s="40"/>
      <c r="I263" s="40"/>
      <c r="J263" s="40"/>
    </row>
    <row r="264" spans="7:10" x14ac:dyDescent="0.2">
      <c r="G264" s="40"/>
      <c r="H264" s="40"/>
      <c r="I264" s="40"/>
      <c r="J264" s="40"/>
    </row>
    <row r="265" spans="7:10" x14ac:dyDescent="0.2">
      <c r="G265" s="40"/>
      <c r="H265" s="40"/>
      <c r="I265" s="40"/>
      <c r="J265" s="40"/>
    </row>
    <row r="266" spans="7:10" x14ac:dyDescent="0.2">
      <c r="G266" s="40"/>
      <c r="H266" s="40"/>
      <c r="I266" s="40"/>
      <c r="J266" s="40"/>
    </row>
    <row r="267" spans="7:10" x14ac:dyDescent="0.2">
      <c r="G267" s="40"/>
      <c r="H267" s="40"/>
      <c r="I267" s="40"/>
      <c r="J267" s="40"/>
    </row>
    <row r="268" spans="7:10" x14ac:dyDescent="0.2">
      <c r="G268" s="40"/>
      <c r="H268" s="40"/>
      <c r="I268" s="40"/>
      <c r="J268" s="40"/>
    </row>
    <row r="269" spans="7:10" x14ac:dyDescent="0.2">
      <c r="G269" s="40"/>
      <c r="H269" s="40"/>
      <c r="I269" s="40"/>
      <c r="J269" s="40"/>
    </row>
    <row r="270" spans="7:10" x14ac:dyDescent="0.2">
      <c r="G270" s="40"/>
      <c r="H270" s="40"/>
      <c r="I270" s="40"/>
      <c r="J270" s="40"/>
    </row>
    <row r="271" spans="7:10" x14ac:dyDescent="0.2">
      <c r="G271" s="40"/>
      <c r="H271" s="40"/>
      <c r="I271" s="40"/>
      <c r="J271" s="40"/>
    </row>
    <row r="272" spans="7:10" x14ac:dyDescent="0.2">
      <c r="G272" s="40"/>
      <c r="H272" s="40"/>
      <c r="I272" s="40"/>
      <c r="J272" s="40"/>
    </row>
    <row r="273" spans="7:10" x14ac:dyDescent="0.2">
      <c r="G273" s="40"/>
      <c r="H273" s="40"/>
      <c r="I273" s="40"/>
      <c r="J273" s="40"/>
    </row>
    <row r="274" spans="7:10" x14ac:dyDescent="0.2">
      <c r="G274" s="40"/>
      <c r="H274" s="40"/>
      <c r="I274" s="40"/>
      <c r="J274" s="40"/>
    </row>
    <row r="275" spans="7:10" x14ac:dyDescent="0.2">
      <c r="G275" s="40"/>
      <c r="H275" s="40"/>
      <c r="I275" s="40"/>
      <c r="J275" s="40"/>
    </row>
    <row r="276" spans="7:10" x14ac:dyDescent="0.2">
      <c r="G276" s="40"/>
      <c r="H276" s="40"/>
      <c r="I276" s="40"/>
      <c r="J276" s="40"/>
    </row>
    <row r="277" spans="7:10" x14ac:dyDescent="0.2">
      <c r="G277" s="40"/>
      <c r="H277" s="40"/>
      <c r="I277" s="40"/>
      <c r="J277" s="40"/>
    </row>
    <row r="278" spans="7:10" x14ac:dyDescent="0.2">
      <c r="G278" s="40"/>
      <c r="H278" s="40"/>
      <c r="I278" s="40"/>
      <c r="J278" s="40"/>
    </row>
    <row r="279" spans="7:10" x14ac:dyDescent="0.2">
      <c r="G279" s="40"/>
      <c r="H279" s="40"/>
      <c r="I279" s="40"/>
      <c r="J279" s="40"/>
    </row>
    <row r="280" spans="7:10" x14ac:dyDescent="0.2">
      <c r="G280" s="40"/>
      <c r="H280" s="40"/>
      <c r="I280" s="40"/>
      <c r="J280" s="40"/>
    </row>
    <row r="281" spans="7:10" x14ac:dyDescent="0.2">
      <c r="G281" s="40"/>
      <c r="H281" s="40"/>
      <c r="I281" s="40"/>
      <c r="J281" s="40"/>
    </row>
    <row r="282" spans="7:10" x14ac:dyDescent="0.2">
      <c r="G282" s="40"/>
      <c r="H282" s="40"/>
      <c r="I282" s="40"/>
      <c r="J282" s="40"/>
    </row>
    <row r="283" spans="7:10" x14ac:dyDescent="0.2">
      <c r="G283" s="40"/>
      <c r="H283" s="40"/>
      <c r="I283" s="40"/>
      <c r="J283" s="40"/>
    </row>
    <row r="284" spans="7:10" x14ac:dyDescent="0.2">
      <c r="G284" s="40"/>
      <c r="H284" s="40"/>
      <c r="I284" s="40"/>
      <c r="J284" s="40"/>
    </row>
    <row r="285" spans="7:10" x14ac:dyDescent="0.2">
      <c r="G285" s="40"/>
      <c r="H285" s="40"/>
      <c r="I285" s="40"/>
      <c r="J285" s="40"/>
    </row>
    <row r="286" spans="7:10" x14ac:dyDescent="0.2">
      <c r="G286" s="40"/>
      <c r="H286" s="40"/>
      <c r="I286" s="40"/>
      <c r="J286" s="40"/>
    </row>
    <row r="287" spans="7:10" x14ac:dyDescent="0.2">
      <c r="G287" s="40"/>
      <c r="H287" s="40"/>
      <c r="I287" s="40"/>
      <c r="J287" s="40"/>
    </row>
    <row r="288" spans="7:10" x14ac:dyDescent="0.2">
      <c r="G288" s="40"/>
      <c r="H288" s="40"/>
      <c r="I288" s="40"/>
      <c r="J288" s="40"/>
    </row>
    <row r="289" spans="7:10" x14ac:dyDescent="0.2">
      <c r="G289" s="40"/>
      <c r="H289" s="40"/>
      <c r="I289" s="40"/>
      <c r="J289" s="40"/>
    </row>
    <row r="290" spans="7:10" x14ac:dyDescent="0.2">
      <c r="G290" s="40"/>
      <c r="H290" s="40"/>
      <c r="I290" s="40"/>
      <c r="J290" s="40"/>
    </row>
    <row r="291" spans="7:10" x14ac:dyDescent="0.2">
      <c r="G291" s="40"/>
      <c r="H291" s="40"/>
      <c r="I291" s="40"/>
      <c r="J291" s="40"/>
    </row>
    <row r="292" spans="7:10" x14ac:dyDescent="0.2">
      <c r="G292" s="40"/>
      <c r="H292" s="40"/>
      <c r="I292" s="40"/>
      <c r="J292" s="40"/>
    </row>
    <row r="293" spans="7:10" x14ac:dyDescent="0.2">
      <c r="G293" s="40"/>
      <c r="H293" s="40"/>
      <c r="I293" s="40"/>
      <c r="J293" s="40"/>
    </row>
    <row r="294" spans="7:10" x14ac:dyDescent="0.2">
      <c r="G294" s="40"/>
      <c r="H294" s="40"/>
      <c r="I294" s="40"/>
      <c r="J294" s="40"/>
    </row>
    <row r="295" spans="7:10" x14ac:dyDescent="0.2">
      <c r="G295" s="40"/>
      <c r="H295" s="40"/>
      <c r="I295" s="40"/>
      <c r="J295" s="40"/>
    </row>
    <row r="296" spans="7:10" x14ac:dyDescent="0.2">
      <c r="G296" s="40"/>
      <c r="H296" s="40"/>
      <c r="I296" s="40"/>
      <c r="J296" s="40"/>
    </row>
    <row r="297" spans="7:10" x14ac:dyDescent="0.2">
      <c r="G297" s="40"/>
      <c r="H297" s="40"/>
      <c r="I297" s="40"/>
      <c r="J297" s="40"/>
    </row>
    <row r="298" spans="7:10" x14ac:dyDescent="0.2">
      <c r="G298" s="40"/>
      <c r="H298" s="40"/>
      <c r="I298" s="40"/>
      <c r="J298" s="40"/>
    </row>
    <row r="299" spans="7:10" x14ac:dyDescent="0.2">
      <c r="G299" s="40"/>
      <c r="H299" s="40"/>
      <c r="I299" s="40"/>
      <c r="J299" s="40"/>
    </row>
    <row r="300" spans="7:10" x14ac:dyDescent="0.2">
      <c r="G300" s="40"/>
      <c r="H300" s="40"/>
      <c r="I300" s="40"/>
      <c r="J300" s="40"/>
    </row>
    <row r="301" spans="7:10" x14ac:dyDescent="0.2">
      <c r="G301" s="40"/>
      <c r="H301" s="40"/>
      <c r="I301" s="40"/>
      <c r="J301" s="40"/>
    </row>
    <row r="302" spans="7:10" x14ac:dyDescent="0.2">
      <c r="G302" s="40"/>
      <c r="H302" s="40"/>
      <c r="I302" s="40"/>
      <c r="J302" s="40"/>
    </row>
    <row r="303" spans="7:10" x14ac:dyDescent="0.2">
      <c r="G303" s="40"/>
      <c r="H303" s="40"/>
      <c r="I303" s="40"/>
      <c r="J303" s="40"/>
    </row>
    <row r="304" spans="7:10" x14ac:dyDescent="0.2">
      <c r="G304" s="40"/>
      <c r="H304" s="40"/>
      <c r="I304" s="40"/>
      <c r="J304" s="40"/>
    </row>
    <row r="305" spans="7:10" x14ac:dyDescent="0.2">
      <c r="G305" s="40"/>
      <c r="H305" s="40"/>
      <c r="I305" s="40"/>
      <c r="J305" s="40"/>
    </row>
    <row r="306" spans="7:10" x14ac:dyDescent="0.2">
      <c r="G306" s="40"/>
      <c r="H306" s="40"/>
      <c r="I306" s="40"/>
      <c r="J306" s="40"/>
    </row>
    <row r="307" spans="7:10" x14ac:dyDescent="0.2">
      <c r="G307" s="40"/>
      <c r="H307" s="40"/>
      <c r="I307" s="40"/>
      <c r="J307" s="40"/>
    </row>
    <row r="308" spans="7:10" x14ac:dyDescent="0.2">
      <c r="G308" s="40"/>
      <c r="H308" s="40"/>
      <c r="I308" s="40"/>
      <c r="J308" s="40"/>
    </row>
    <row r="309" spans="7:10" x14ac:dyDescent="0.2">
      <c r="G309" s="40"/>
      <c r="H309" s="40"/>
      <c r="I309" s="40"/>
      <c r="J309" s="40"/>
    </row>
    <row r="310" spans="7:10" x14ac:dyDescent="0.2">
      <c r="G310" s="40"/>
      <c r="H310" s="40"/>
      <c r="I310" s="40"/>
      <c r="J310" s="40"/>
    </row>
    <row r="311" spans="7:10" x14ac:dyDescent="0.2">
      <c r="G311" s="40"/>
      <c r="H311" s="40"/>
      <c r="I311" s="40"/>
      <c r="J311" s="40"/>
    </row>
    <row r="312" spans="7:10" x14ac:dyDescent="0.2">
      <c r="G312" s="40"/>
      <c r="H312" s="40"/>
      <c r="I312" s="40"/>
      <c r="J312" s="40"/>
    </row>
    <row r="313" spans="7:10" x14ac:dyDescent="0.2">
      <c r="G313" s="40"/>
      <c r="H313" s="40"/>
      <c r="I313" s="40"/>
      <c r="J313" s="40"/>
    </row>
    <row r="314" spans="7:10" x14ac:dyDescent="0.2">
      <c r="G314" s="40"/>
      <c r="H314" s="40"/>
      <c r="I314" s="40"/>
      <c r="J314" s="40"/>
    </row>
    <row r="315" spans="7:10" x14ac:dyDescent="0.2">
      <c r="G315" s="40"/>
      <c r="H315" s="40"/>
      <c r="I315" s="40"/>
      <c r="J315" s="40"/>
    </row>
    <row r="316" spans="7:10" x14ac:dyDescent="0.2">
      <c r="G316" s="40"/>
      <c r="H316" s="40"/>
      <c r="I316" s="40"/>
      <c r="J316" s="40"/>
    </row>
    <row r="317" spans="7:10" x14ac:dyDescent="0.2">
      <c r="G317" s="40"/>
      <c r="H317" s="40"/>
      <c r="I317" s="40"/>
      <c r="J317" s="40"/>
    </row>
    <row r="318" spans="7:10" x14ac:dyDescent="0.2">
      <c r="G318" s="40"/>
      <c r="H318" s="40"/>
      <c r="I318" s="40"/>
      <c r="J318" s="40"/>
    </row>
    <row r="319" spans="7:10" x14ac:dyDescent="0.2">
      <c r="G319" s="40"/>
      <c r="H319" s="40"/>
      <c r="I319" s="40"/>
      <c r="J319" s="40"/>
    </row>
    <row r="320" spans="7:10" x14ac:dyDescent="0.2">
      <c r="G320" s="40"/>
      <c r="H320" s="40"/>
      <c r="I320" s="40"/>
      <c r="J320" s="40"/>
    </row>
    <row r="321" spans="7:10" x14ac:dyDescent="0.2">
      <c r="G321" s="40"/>
      <c r="H321" s="40"/>
      <c r="I321" s="40"/>
      <c r="J321" s="40"/>
    </row>
    <row r="322" spans="7:10" x14ac:dyDescent="0.2">
      <c r="G322" s="40"/>
      <c r="H322" s="40"/>
      <c r="I322" s="40"/>
      <c r="J322" s="40"/>
    </row>
    <row r="323" spans="7:10" x14ac:dyDescent="0.2">
      <c r="G323" s="40"/>
      <c r="H323" s="40"/>
      <c r="I323" s="40"/>
      <c r="J323" s="40"/>
    </row>
    <row r="324" spans="7:10" x14ac:dyDescent="0.2">
      <c r="G324" s="40"/>
      <c r="H324" s="40"/>
      <c r="I324" s="40"/>
      <c r="J324" s="40"/>
    </row>
    <row r="325" spans="7:10" x14ac:dyDescent="0.2">
      <c r="G325" s="40"/>
      <c r="H325" s="40"/>
      <c r="I325" s="40"/>
      <c r="J325" s="40"/>
    </row>
    <row r="326" spans="7:10" x14ac:dyDescent="0.2">
      <c r="G326" s="40"/>
      <c r="H326" s="40"/>
      <c r="I326" s="40"/>
      <c r="J326" s="40"/>
    </row>
    <row r="327" spans="7:10" x14ac:dyDescent="0.2">
      <c r="G327" s="40"/>
      <c r="H327" s="40"/>
      <c r="I327" s="40"/>
      <c r="J327" s="40"/>
    </row>
    <row r="328" spans="7:10" x14ac:dyDescent="0.2">
      <c r="G328" s="40"/>
      <c r="H328" s="40"/>
      <c r="I328" s="40"/>
      <c r="J328" s="40"/>
    </row>
    <row r="329" spans="7:10" x14ac:dyDescent="0.2">
      <c r="G329" s="40"/>
      <c r="H329" s="40"/>
      <c r="I329" s="40"/>
      <c r="J329" s="40"/>
    </row>
    <row r="330" spans="7:10" x14ac:dyDescent="0.2">
      <c r="G330" s="40"/>
      <c r="H330" s="40"/>
      <c r="I330" s="40"/>
      <c r="J330" s="40"/>
    </row>
    <row r="331" spans="7:10" x14ac:dyDescent="0.2">
      <c r="G331" s="40"/>
      <c r="H331" s="40"/>
      <c r="I331" s="40"/>
      <c r="J331" s="40"/>
    </row>
    <row r="332" spans="7:10" x14ac:dyDescent="0.2">
      <c r="G332" s="40"/>
      <c r="H332" s="40"/>
      <c r="I332" s="40"/>
      <c r="J332" s="40"/>
    </row>
    <row r="333" spans="7:10" x14ac:dyDescent="0.2">
      <c r="G333" s="40"/>
      <c r="H333" s="40"/>
      <c r="I333" s="40"/>
      <c r="J333" s="40"/>
    </row>
    <row r="334" spans="7:10" x14ac:dyDescent="0.2">
      <c r="G334" s="40"/>
      <c r="H334" s="40"/>
      <c r="I334" s="40"/>
      <c r="J334" s="40"/>
    </row>
    <row r="335" spans="7:10" x14ac:dyDescent="0.2">
      <c r="G335" s="40"/>
      <c r="H335" s="40"/>
      <c r="I335" s="40"/>
      <c r="J335" s="40"/>
    </row>
    <row r="336" spans="7:10" x14ac:dyDescent="0.2">
      <c r="G336" s="40"/>
      <c r="H336" s="40"/>
      <c r="I336" s="40"/>
      <c r="J336" s="40"/>
    </row>
    <row r="337" spans="7:10" x14ac:dyDescent="0.2">
      <c r="G337" s="40"/>
      <c r="H337" s="40"/>
      <c r="I337" s="40"/>
      <c r="J337" s="40"/>
    </row>
    <row r="338" spans="7:10" x14ac:dyDescent="0.2">
      <c r="G338" s="40"/>
      <c r="H338" s="40"/>
      <c r="I338" s="40"/>
      <c r="J338" s="40"/>
    </row>
    <row r="339" spans="7:10" x14ac:dyDescent="0.2">
      <c r="G339" s="40"/>
      <c r="H339" s="40"/>
      <c r="I339" s="40"/>
      <c r="J339" s="40"/>
    </row>
    <row r="340" spans="7:10" x14ac:dyDescent="0.2">
      <c r="G340" s="40"/>
      <c r="H340" s="40"/>
      <c r="I340" s="40"/>
      <c r="J340" s="40"/>
    </row>
    <row r="341" spans="7:10" x14ac:dyDescent="0.2">
      <c r="G341" s="40"/>
      <c r="H341" s="40"/>
      <c r="I341" s="40"/>
      <c r="J341" s="40"/>
    </row>
    <row r="342" spans="7:10" x14ac:dyDescent="0.2">
      <c r="G342" s="40"/>
      <c r="H342" s="40"/>
      <c r="I342" s="40"/>
      <c r="J342" s="40"/>
    </row>
    <row r="343" spans="7:10" x14ac:dyDescent="0.2">
      <c r="G343" s="40"/>
      <c r="H343" s="40"/>
      <c r="I343" s="40"/>
      <c r="J343" s="40"/>
    </row>
    <row r="344" spans="7:10" x14ac:dyDescent="0.2">
      <c r="G344" s="40"/>
      <c r="H344" s="40"/>
      <c r="I344" s="40"/>
      <c r="J344" s="40"/>
    </row>
    <row r="345" spans="7:10" x14ac:dyDescent="0.2">
      <c r="G345" s="40"/>
      <c r="H345" s="40"/>
      <c r="I345" s="40"/>
      <c r="J345" s="40"/>
    </row>
    <row r="346" spans="7:10" x14ac:dyDescent="0.2">
      <c r="G346" s="40"/>
      <c r="H346" s="40"/>
      <c r="I346" s="40"/>
      <c r="J346" s="40"/>
    </row>
    <row r="347" spans="7:10" x14ac:dyDescent="0.2">
      <c r="G347" s="40"/>
      <c r="H347" s="40"/>
      <c r="I347" s="40"/>
      <c r="J347" s="40"/>
    </row>
    <row r="348" spans="7:10" x14ac:dyDescent="0.2">
      <c r="G348" s="40"/>
      <c r="H348" s="40"/>
      <c r="I348" s="40"/>
      <c r="J348" s="40"/>
    </row>
    <row r="349" spans="7:10" x14ac:dyDescent="0.2">
      <c r="G349" s="40"/>
      <c r="H349" s="40"/>
      <c r="I349" s="40"/>
      <c r="J349" s="40"/>
    </row>
    <row r="350" spans="7:10" x14ac:dyDescent="0.2">
      <c r="G350" s="40"/>
      <c r="H350" s="40"/>
      <c r="I350" s="40"/>
      <c r="J350" s="40"/>
    </row>
    <row r="351" spans="7:10" x14ac:dyDescent="0.2">
      <c r="G351" s="40"/>
      <c r="H351" s="40"/>
      <c r="I351" s="40"/>
      <c r="J351" s="40"/>
    </row>
    <row r="352" spans="7:10" x14ac:dyDescent="0.2">
      <c r="G352" s="40"/>
      <c r="H352" s="40"/>
      <c r="I352" s="40"/>
      <c r="J352" s="40"/>
    </row>
    <row r="353" spans="7:10" x14ac:dyDescent="0.2">
      <c r="G353" s="40"/>
      <c r="H353" s="40"/>
      <c r="I353" s="40"/>
      <c r="J353" s="40"/>
    </row>
    <row r="354" spans="7:10" x14ac:dyDescent="0.2">
      <c r="G354" s="40"/>
      <c r="H354" s="40"/>
      <c r="I354" s="40"/>
      <c r="J354" s="40"/>
    </row>
    <row r="355" spans="7:10" x14ac:dyDescent="0.2">
      <c r="G355" s="40"/>
      <c r="H355" s="40"/>
      <c r="I355" s="40"/>
      <c r="J355" s="40"/>
    </row>
    <row r="356" spans="7:10" x14ac:dyDescent="0.2">
      <c r="G356" s="40"/>
      <c r="H356" s="40"/>
      <c r="I356" s="40"/>
      <c r="J356" s="40"/>
    </row>
    <row r="357" spans="7:10" x14ac:dyDescent="0.2">
      <c r="G357" s="40"/>
      <c r="H357" s="40"/>
      <c r="I357" s="40"/>
      <c r="J357" s="40"/>
    </row>
    <row r="358" spans="7:10" x14ac:dyDescent="0.2">
      <c r="G358" s="40"/>
      <c r="H358" s="40"/>
      <c r="I358" s="40"/>
      <c r="J358" s="40"/>
    </row>
    <row r="359" spans="7:10" x14ac:dyDescent="0.2">
      <c r="G359" s="40"/>
      <c r="H359" s="40"/>
      <c r="I359" s="40"/>
      <c r="J359" s="40"/>
    </row>
    <row r="360" spans="7:10" x14ac:dyDescent="0.2">
      <c r="G360" s="40"/>
      <c r="H360" s="40"/>
      <c r="I360" s="40"/>
      <c r="J360" s="40"/>
    </row>
    <row r="361" spans="7:10" x14ac:dyDescent="0.2">
      <c r="G361" s="40"/>
      <c r="H361" s="40"/>
      <c r="I361" s="40"/>
      <c r="J361" s="40"/>
    </row>
    <row r="362" spans="7:10" x14ac:dyDescent="0.2">
      <c r="G362" s="40"/>
      <c r="H362" s="40"/>
      <c r="I362" s="40"/>
      <c r="J362" s="40"/>
    </row>
    <row r="363" spans="7:10" x14ac:dyDescent="0.2">
      <c r="G363" s="40"/>
      <c r="H363" s="40"/>
      <c r="I363" s="40"/>
      <c r="J363" s="40"/>
    </row>
    <row r="364" spans="7:10" x14ac:dyDescent="0.2">
      <c r="G364" s="40"/>
      <c r="H364" s="40"/>
      <c r="I364" s="40"/>
      <c r="J364" s="40"/>
    </row>
    <row r="365" spans="7:10" x14ac:dyDescent="0.2">
      <c r="G365" s="40"/>
      <c r="H365" s="40"/>
      <c r="I365" s="40"/>
      <c r="J365" s="40"/>
    </row>
    <row r="366" spans="7:10" x14ac:dyDescent="0.2">
      <c r="G366" s="40"/>
      <c r="H366" s="40"/>
      <c r="I366" s="40"/>
      <c r="J366" s="40"/>
    </row>
    <row r="367" spans="7:10" x14ac:dyDescent="0.2">
      <c r="G367" s="40"/>
      <c r="H367" s="40"/>
      <c r="I367" s="40"/>
      <c r="J367" s="40"/>
    </row>
    <row r="368" spans="7:10" x14ac:dyDescent="0.2">
      <c r="G368" s="40"/>
      <c r="H368" s="40"/>
      <c r="I368" s="40"/>
      <c r="J368" s="40"/>
    </row>
    <row r="369" spans="7:10" x14ac:dyDescent="0.2">
      <c r="G369" s="40"/>
      <c r="H369" s="40"/>
      <c r="I369" s="40"/>
      <c r="J369" s="40"/>
    </row>
    <row r="370" spans="7:10" x14ac:dyDescent="0.2">
      <c r="G370" s="40"/>
      <c r="H370" s="40"/>
      <c r="I370" s="40"/>
      <c r="J370" s="40"/>
    </row>
    <row r="371" spans="7:10" x14ac:dyDescent="0.2">
      <c r="G371" s="40"/>
      <c r="H371" s="40"/>
      <c r="I371" s="40"/>
      <c r="J371" s="40"/>
    </row>
    <row r="372" spans="7:10" x14ac:dyDescent="0.2">
      <c r="G372" s="40"/>
      <c r="H372" s="40"/>
      <c r="I372" s="40"/>
      <c r="J372" s="40"/>
    </row>
    <row r="373" spans="7:10" x14ac:dyDescent="0.2">
      <c r="G373" s="40"/>
      <c r="H373" s="40"/>
      <c r="I373" s="40"/>
      <c r="J373" s="40"/>
    </row>
    <row r="374" spans="7:10" x14ac:dyDescent="0.2">
      <c r="G374" s="40"/>
      <c r="H374" s="40"/>
      <c r="I374" s="40"/>
      <c r="J374" s="40"/>
    </row>
    <row r="375" spans="7:10" x14ac:dyDescent="0.2">
      <c r="G375" s="40"/>
      <c r="H375" s="40"/>
      <c r="I375" s="40"/>
      <c r="J375" s="40"/>
    </row>
    <row r="376" spans="7:10" x14ac:dyDescent="0.2">
      <c r="G376" s="40"/>
      <c r="H376" s="40"/>
      <c r="I376" s="40"/>
      <c r="J376" s="40"/>
    </row>
    <row r="377" spans="7:10" x14ac:dyDescent="0.2">
      <c r="G377" s="40"/>
      <c r="H377" s="40"/>
      <c r="I377" s="40"/>
      <c r="J377" s="40"/>
    </row>
    <row r="378" spans="7:10" x14ac:dyDescent="0.2">
      <c r="G378" s="40"/>
      <c r="H378" s="40"/>
      <c r="I378" s="40"/>
      <c r="J378" s="40"/>
    </row>
    <row r="379" spans="7:10" x14ac:dyDescent="0.2">
      <c r="G379" s="40"/>
      <c r="H379" s="40"/>
      <c r="I379" s="40"/>
      <c r="J379" s="40"/>
    </row>
    <row r="380" spans="7:10" x14ac:dyDescent="0.2">
      <c r="G380" s="40"/>
      <c r="H380" s="40"/>
      <c r="I380" s="40"/>
      <c r="J380" s="40"/>
    </row>
    <row r="381" spans="7:10" x14ac:dyDescent="0.2">
      <c r="G381" s="40"/>
      <c r="H381" s="40"/>
      <c r="I381" s="40"/>
      <c r="J381" s="40"/>
    </row>
    <row r="382" spans="7:10" x14ac:dyDescent="0.2">
      <c r="G382" s="40"/>
      <c r="H382" s="40"/>
      <c r="I382" s="40"/>
      <c r="J382" s="40"/>
    </row>
    <row r="383" spans="7:10" x14ac:dyDescent="0.2">
      <c r="G383" s="40"/>
      <c r="H383" s="40"/>
      <c r="I383" s="40"/>
      <c r="J383" s="40"/>
    </row>
    <row r="384" spans="7:10" x14ac:dyDescent="0.2">
      <c r="G384" s="40"/>
      <c r="H384" s="40"/>
      <c r="I384" s="40"/>
      <c r="J384" s="40"/>
    </row>
    <row r="385" spans="7:10" x14ac:dyDescent="0.2">
      <c r="G385" s="40"/>
      <c r="H385" s="40"/>
      <c r="I385" s="40"/>
      <c r="J385" s="40"/>
    </row>
    <row r="386" spans="7:10" x14ac:dyDescent="0.2">
      <c r="G386" s="40"/>
      <c r="H386" s="40"/>
      <c r="I386" s="40"/>
      <c r="J386" s="40"/>
    </row>
    <row r="387" spans="7:10" x14ac:dyDescent="0.2">
      <c r="G387" s="40"/>
      <c r="H387" s="40"/>
      <c r="I387" s="40"/>
      <c r="J387" s="40"/>
    </row>
    <row r="388" spans="7:10" x14ac:dyDescent="0.2">
      <c r="G388" s="40"/>
      <c r="H388" s="40"/>
      <c r="I388" s="40"/>
      <c r="J388" s="40"/>
    </row>
    <row r="389" spans="7:10" x14ac:dyDescent="0.2">
      <c r="G389" s="40"/>
      <c r="H389" s="40"/>
      <c r="I389" s="40"/>
      <c r="J389" s="40"/>
    </row>
    <row r="390" spans="7:10" x14ac:dyDescent="0.2">
      <c r="G390" s="40"/>
      <c r="H390" s="40"/>
      <c r="I390" s="40"/>
      <c r="J390" s="40"/>
    </row>
    <row r="391" spans="7:10" x14ac:dyDescent="0.2">
      <c r="G391" s="40"/>
      <c r="H391" s="40"/>
      <c r="I391" s="40"/>
      <c r="J391" s="40"/>
    </row>
    <row r="392" spans="7:10" x14ac:dyDescent="0.2">
      <c r="G392" s="40"/>
      <c r="H392" s="40"/>
      <c r="I392" s="40"/>
      <c r="J392" s="40"/>
    </row>
    <row r="393" spans="7:10" x14ac:dyDescent="0.2">
      <c r="G393" s="40"/>
      <c r="H393" s="40"/>
      <c r="I393" s="40"/>
      <c r="J393" s="40"/>
    </row>
    <row r="394" spans="7:10" x14ac:dyDescent="0.2">
      <c r="G394" s="40"/>
      <c r="H394" s="40"/>
      <c r="I394" s="40"/>
      <c r="J394" s="40"/>
    </row>
    <row r="395" spans="7:10" x14ac:dyDescent="0.2">
      <c r="G395" s="40"/>
      <c r="H395" s="40"/>
      <c r="I395" s="40"/>
      <c r="J395" s="40"/>
    </row>
    <row r="396" spans="7:10" x14ac:dyDescent="0.2">
      <c r="G396" s="40"/>
      <c r="H396" s="40"/>
      <c r="I396" s="40"/>
      <c r="J396" s="40"/>
    </row>
    <row r="397" spans="7:10" x14ac:dyDescent="0.2">
      <c r="G397" s="40"/>
      <c r="H397" s="40"/>
      <c r="I397" s="40"/>
      <c r="J397" s="40"/>
    </row>
    <row r="398" spans="7:10" x14ac:dyDescent="0.2">
      <c r="G398" s="40"/>
      <c r="H398" s="40"/>
      <c r="I398" s="40"/>
      <c r="J398" s="40"/>
    </row>
    <row r="399" spans="7:10" x14ac:dyDescent="0.2">
      <c r="G399" s="40"/>
      <c r="H399" s="40"/>
      <c r="I399" s="40"/>
      <c r="J399" s="40"/>
    </row>
    <row r="400" spans="7:10" x14ac:dyDescent="0.2">
      <c r="G400" s="40"/>
      <c r="H400" s="40"/>
      <c r="I400" s="40"/>
      <c r="J400" s="40"/>
    </row>
    <row r="401" spans="7:10" x14ac:dyDescent="0.2">
      <c r="G401" s="40"/>
      <c r="H401" s="40"/>
      <c r="I401" s="40"/>
      <c r="J401" s="40"/>
    </row>
    <row r="402" spans="7:10" x14ac:dyDescent="0.2">
      <c r="G402" s="40"/>
      <c r="H402" s="40"/>
      <c r="I402" s="40"/>
      <c r="J402" s="40"/>
    </row>
    <row r="403" spans="7:10" x14ac:dyDescent="0.2">
      <c r="G403" s="40"/>
      <c r="H403" s="40"/>
      <c r="I403" s="40"/>
      <c r="J403" s="40"/>
    </row>
  </sheetData>
  <mergeCells count="24">
    <mergeCell ref="H19:I19"/>
    <mergeCell ref="A6:B6"/>
    <mergeCell ref="A7:B7"/>
    <mergeCell ref="A16:B16"/>
    <mergeCell ref="A17:F17"/>
    <mergeCell ref="A48:B48"/>
    <mergeCell ref="A22:B22"/>
    <mergeCell ref="C22:F22"/>
    <mergeCell ref="A24:B24"/>
    <mergeCell ref="A25:B25"/>
    <mergeCell ref="A26:B26"/>
    <mergeCell ref="A23:B23"/>
    <mergeCell ref="C23:F23"/>
    <mergeCell ref="A27:B27"/>
    <mergeCell ref="A31:B31"/>
    <mergeCell ref="A32:B32"/>
    <mergeCell ref="A47:B47"/>
    <mergeCell ref="A21:B21"/>
    <mergeCell ref="C21:F21"/>
    <mergeCell ref="A18:F18"/>
    <mergeCell ref="A19:B19"/>
    <mergeCell ref="C19:F19"/>
    <mergeCell ref="A20:B20"/>
    <mergeCell ref="C20:F20"/>
  </mergeCells>
  <conditionalFormatting sqref="I59:I60 B61:I107 B54:I54 J54:J107 B55:B58 D55:I58 C55:C60">
    <cfRule type="expression" dxfId="27" priority="34" stopIfTrue="1">
      <formula>IF($A54&lt;&gt;" ",TRUE, FALSE)</formula>
    </cfRule>
  </conditionalFormatting>
  <conditionalFormatting sqref="C26:F26">
    <cfRule type="cellIs" dxfId="26" priority="33" stopIfTrue="1" operator="equal">
      <formula>""</formula>
    </cfRule>
  </conditionalFormatting>
  <conditionalFormatting sqref="H51 C35:F35 C51:F51 H35">
    <cfRule type="cellIs" dxfId="25" priority="32" stopIfTrue="1" operator="notEqual">
      <formula>0</formula>
    </cfRule>
  </conditionalFormatting>
  <conditionalFormatting sqref="H38:H42 H61:H107 H54 H56:H58">
    <cfRule type="expression" dxfId="24" priority="31" stopIfTrue="1">
      <formula>IF(ABS(H38)&gt;1.5, TRUE, FALSE)</formula>
    </cfRule>
  </conditionalFormatting>
  <conditionalFormatting sqref="A35 H51 C27:F27 C35:F35 C51:E51 H35">
    <cfRule type="cellIs" dxfId="23" priority="30" stopIfTrue="1" operator="equal">
      <formula>""</formula>
    </cfRule>
  </conditionalFormatting>
  <conditionalFormatting sqref="A37:K43">
    <cfRule type="expression" dxfId="22" priority="29" stopIfTrue="1">
      <formula>IF(OR($C$32&lt;&gt;"below", $C$31="no"), TRUE, FALSE)</formula>
    </cfRule>
  </conditionalFormatting>
  <conditionalFormatting sqref="C38:F42 C61:F107 C54:F54 D56:F58 C55:C60">
    <cfRule type="cellIs" dxfId="21" priority="28" stopIfTrue="1" operator="equal">
      <formula>"No"</formula>
    </cfRule>
  </conditionalFormatting>
  <conditionalFormatting sqref="C6:F6">
    <cfRule type="expression" dxfId="20" priority="25" stopIfTrue="1">
      <formula>IF(AND(C6&gt;0, C6&lt;&gt;"N/A", C6&lt;&gt;""), TRUE, FALSE)</formula>
    </cfRule>
    <cfRule type="cellIs" dxfId="19" priority="26" stopIfTrue="1" operator="equal">
      <formula>""</formula>
    </cfRule>
  </conditionalFormatting>
  <conditionalFormatting sqref="A53:K53">
    <cfRule type="expression" dxfId="18" priority="24" stopIfTrue="1">
      <formula>IF($C$48&lt;&gt;"below", TRUE, FALSE)</formula>
    </cfRule>
  </conditionalFormatting>
  <conditionalFormatting sqref="A34:F35 H34:H35">
    <cfRule type="expression" dxfId="17" priority="23" stopIfTrue="1">
      <formula>IF($C$31="No", TRUE, FALSE)</formula>
    </cfRule>
  </conditionalFormatting>
  <conditionalFormatting sqref="C20:E20">
    <cfRule type="cellIs" dxfId="16" priority="21" operator="greaterThan">
      <formula>365</formula>
    </cfRule>
  </conditionalFormatting>
  <conditionalFormatting sqref="C7:F7">
    <cfRule type="expression" dxfId="15" priority="35" stopIfTrue="1">
      <formula>IF(AND(C$7&lt;&gt;" ", C24&gt;0, C7&gt;=C$24), TRUE, FALSE)</formula>
    </cfRule>
  </conditionalFormatting>
  <conditionalFormatting sqref="F51">
    <cfRule type="cellIs" dxfId="14" priority="18" stopIfTrue="1" operator="equal">
      <formula>""</formula>
    </cfRule>
  </conditionalFormatting>
  <conditionalFormatting sqref="C7:F7">
    <cfRule type="expression" dxfId="13" priority="36" stopIfTrue="1">
      <formula>IF(AND(C$7&lt;&gt;" ", C24&gt;0, C$7&gt;=C$24*0.8), TRUE, FALSE)</formula>
    </cfRule>
    <cfRule type="cellIs" dxfId="12" priority="37" stopIfTrue="1" operator="equal">
      <formula>""</formula>
    </cfRule>
  </conditionalFormatting>
  <conditionalFormatting sqref="G35">
    <cfRule type="cellIs" dxfId="11" priority="14" stopIfTrue="1" operator="equal">
      <formula>""</formula>
    </cfRule>
  </conditionalFormatting>
  <conditionalFormatting sqref="G37:G43">
    <cfRule type="expression" dxfId="10" priority="13" stopIfTrue="1">
      <formula>IF(OR($C$32&lt;&gt;"below", $C$31="no"), TRUE, FALSE)</formula>
    </cfRule>
  </conditionalFormatting>
  <conditionalFormatting sqref="G34:G35">
    <cfRule type="expression" dxfId="9" priority="12" stopIfTrue="1">
      <formula>IF($C$31="No", TRUE, FALSE)</formula>
    </cfRule>
  </conditionalFormatting>
  <conditionalFormatting sqref="G51">
    <cfRule type="cellIs" dxfId="8" priority="10" stopIfTrue="1" operator="equal">
      <formula>""</formula>
    </cfRule>
  </conditionalFormatting>
  <conditionalFormatting sqref="C8">
    <cfRule type="cellIs" dxfId="7" priority="9" stopIfTrue="1" operator="equal">
      <formula>""</formula>
    </cfRule>
  </conditionalFormatting>
  <conditionalFormatting sqref="C8:C9">
    <cfRule type="expression" dxfId="6" priority="8">
      <formula>IF(AND(C8&lt;&gt;"", C8&lt;&gt;" ", C8&lt;&gt;0), TRUE, FALSE)</formula>
    </cfRule>
  </conditionalFormatting>
  <conditionalFormatting sqref="H55">
    <cfRule type="expression" dxfId="5" priority="6" stopIfTrue="1">
      <formula>IF(ABS(H55)&gt;1.5, TRUE, FALSE)</formula>
    </cfRule>
  </conditionalFormatting>
  <conditionalFormatting sqref="D55:F55">
    <cfRule type="cellIs" dxfId="4" priority="5" stopIfTrue="1" operator="equal">
      <formula>"No"</formula>
    </cfRule>
  </conditionalFormatting>
  <conditionalFormatting sqref="B59:B60 D59:H60">
    <cfRule type="expression" dxfId="3" priority="4" stopIfTrue="1">
      <formula>IF($A59&lt;&gt;" ",TRUE, FALSE)</formula>
    </cfRule>
  </conditionalFormatting>
  <conditionalFormatting sqref="H59:H60">
    <cfRule type="expression" dxfId="2" priority="3" stopIfTrue="1">
      <formula>IF(ABS(H59)&gt;1.5, TRUE, FALSE)</formula>
    </cfRule>
  </conditionalFormatting>
  <conditionalFormatting sqref="D59:F60">
    <cfRule type="cellIs" dxfId="1" priority="2" stopIfTrue="1" operator="equal">
      <formula>"No"</formula>
    </cfRule>
  </conditionalFormatting>
  <conditionalFormatting sqref="K54:K60">
    <cfRule type="expression" dxfId="0" priority="1" stopIfTrue="1">
      <formula>IF(OR($C$32&lt;&gt;"below", $C$31="no"), TRUE, FALSE)</formula>
    </cfRule>
  </conditionalFormatting>
  <dataValidations count="5">
    <dataValidation type="list" allowBlank="1" showInputMessage="1" showErrorMessage="1" errorTitle="Invalid Input" error="Select &quot;Very High&quot;, &quot;High&quot;, &quot;Moderate&quot; or &quot;Low&quot; from the drop-down menu" sqref="C25:F25">
      <formula1>"High, Moderate, Low"</formula1>
    </dataValidation>
    <dataValidation type="list" allowBlank="1" showInputMessage="1" showErrorMessage="1" sqref="C31">
      <formula1>"Yes, No"</formula1>
    </dataValidation>
    <dataValidation type="list" allowBlank="1" showInputMessage="1" showErrorMessage="1" errorTitle="Incorrect input" error="Use the in-cell drop-down" sqref="C38:F42">
      <formula1>"Yes, No, N/A"</formula1>
    </dataValidation>
    <dataValidation type="list" allowBlank="1" showInputMessage="1" showErrorMessage="1" sqref="C47">
      <formula1>"Random, Haphazard"</formula1>
    </dataValidation>
    <dataValidation type="list" allowBlank="1" showInputMessage="1" showErrorMessage="1" sqref="C61:F107 D54:F58 C54:C60">
      <formula1>"Yes, No, N/A"</formula1>
    </dataValidation>
  </dataValidations>
  <pageMargins left="0.7" right="0.7" top="0.25" bottom="0.25" header="0.3" footer="0.3"/>
  <pageSetup scale="71" fitToHeight="2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1"/>
  </sheetPr>
  <dimension ref="A1:I499"/>
  <sheetViews>
    <sheetView workbookViewId="0">
      <selection activeCell="D16" sqref="D16"/>
    </sheetView>
  </sheetViews>
  <sheetFormatPr defaultRowHeight="12.75" x14ac:dyDescent="0.2"/>
  <cols>
    <col min="1" max="1" width="16.85546875" bestFit="1" customWidth="1"/>
    <col min="2" max="2" width="11.140625" customWidth="1"/>
    <col min="6" max="6" width="15.28515625" customWidth="1"/>
    <col min="8" max="8" width="9.140625" bestFit="1" customWidth="1"/>
  </cols>
  <sheetData>
    <row r="1" spans="1:9" ht="13.5" thickBot="1" x14ac:dyDescent="0.25">
      <c r="A1" s="10" t="s">
        <v>28</v>
      </c>
    </row>
    <row r="2" spans="1:9" ht="13.5" thickBot="1" x14ac:dyDescent="0.25">
      <c r="A2" s="9" t="s">
        <v>24</v>
      </c>
      <c r="B2" s="1"/>
      <c r="C2" s="1"/>
      <c r="D2" s="1"/>
      <c r="E2" s="1"/>
      <c r="F2" s="1"/>
      <c r="G2" s="1"/>
      <c r="H2" s="1"/>
      <c r="I2" s="2"/>
    </row>
    <row r="3" spans="1:9" ht="13.5" thickBot="1" x14ac:dyDescent="0.25"/>
    <row r="4" spans="1:9" ht="13.5" thickBot="1" x14ac:dyDescent="0.25">
      <c r="A4" s="145" t="s">
        <v>9</v>
      </c>
      <c r="B4" s="146"/>
      <c r="F4" s="145" t="s">
        <v>14</v>
      </c>
      <c r="G4" s="146"/>
    </row>
    <row r="6" spans="1:9" x14ac:dyDescent="0.2">
      <c r="A6" s="3" t="s">
        <v>10</v>
      </c>
      <c r="F6" s="3" t="s">
        <v>15</v>
      </c>
    </row>
    <row r="7" spans="1:9" x14ac:dyDescent="0.2">
      <c r="A7" t="s">
        <v>11</v>
      </c>
      <c r="B7" s="4">
        <v>1</v>
      </c>
      <c r="F7" t="s">
        <v>16</v>
      </c>
      <c r="G7" s="7">
        <v>42005</v>
      </c>
    </row>
    <row r="8" spans="1:9" x14ac:dyDescent="0.2">
      <c r="A8" t="s">
        <v>12</v>
      </c>
      <c r="B8" s="4">
        <v>1000</v>
      </c>
      <c r="F8" t="s">
        <v>17</v>
      </c>
      <c r="G8" s="7">
        <v>42369</v>
      </c>
    </row>
    <row r="9" spans="1:9" ht="13.5" thickBot="1" x14ac:dyDescent="0.25"/>
    <row r="10" spans="1:9" ht="13.5" thickBot="1" x14ac:dyDescent="0.25">
      <c r="A10" s="5" t="s">
        <v>13</v>
      </c>
      <c r="B10" s="6">
        <f ca="1">ROUND((B8-B7)*RAND()+B7, 0)</f>
        <v>238</v>
      </c>
      <c r="F10" s="12" t="s">
        <v>25</v>
      </c>
      <c r="G10" s="13" t="s">
        <v>26</v>
      </c>
    </row>
    <row r="11" spans="1:9" ht="13.5" thickBot="1" x14ac:dyDescent="0.25"/>
    <row r="12" spans="1:9" ht="13.5" thickBot="1" x14ac:dyDescent="0.25">
      <c r="F12" s="5" t="s">
        <v>18</v>
      </c>
      <c r="G12" s="8">
        <f ca="1">IF(G$10="no", WORKDAY(G$7,NETWORKDAYS(G$7,G$8)*RAND()), ROUND((G$8-G$7)*RAND()+G$7, 0))</f>
        <v>42209</v>
      </c>
    </row>
    <row r="13" spans="1:9" ht="13.5" thickBot="1" x14ac:dyDescent="0.25">
      <c r="A13" s="10"/>
    </row>
    <row r="14" spans="1:9" ht="42.6" customHeight="1" thickBot="1" x14ac:dyDescent="0.25">
      <c r="A14" s="147" t="s">
        <v>27</v>
      </c>
      <c r="B14" s="148"/>
      <c r="C14" s="148"/>
      <c r="D14" s="148"/>
      <c r="E14" s="148"/>
      <c r="F14" s="148"/>
      <c r="G14" s="148"/>
      <c r="H14" s="148"/>
      <c r="I14" s="149"/>
    </row>
    <row r="15" spans="1:9" x14ac:dyDescent="0.2">
      <c r="A15" s="10"/>
    </row>
    <row r="16" spans="1:9" x14ac:dyDescent="0.2">
      <c r="A16" s="3" t="s">
        <v>22</v>
      </c>
      <c r="D16" s="4"/>
      <c r="F16" s="3" t="s">
        <v>23</v>
      </c>
      <c r="I16" s="4"/>
    </row>
    <row r="17" spans="1:6" x14ac:dyDescent="0.2">
      <c r="A17" t="str">
        <f t="shared" ref="A17:A80" ca="1" si="0">IF(ROW()&lt;=ROW(D$16)+D$16, ROUND((B$8-B$7)*RAND()+B$7, 0), " ")</f>
        <v xml:space="preserve"> </v>
      </c>
      <c r="F17" s="11" t="str">
        <f t="shared" ref="F17:F80" ca="1" si="1">IF(ROW()&lt;=ROW(I$16)+I$16, IF(G$10="no", WORKDAY(G$7,NETWORKDAYS(G$7,G$8)*RAND()), ROUND((G$8-G$7)*RAND()+G$7, 0)), " ")</f>
        <v xml:space="preserve"> </v>
      </c>
    </row>
    <row r="18" spans="1:6" x14ac:dyDescent="0.2">
      <c r="A18" t="str">
        <f t="shared" ca="1" si="0"/>
        <v xml:space="preserve"> </v>
      </c>
      <c r="F18" s="11" t="str">
        <f t="shared" ca="1" si="1"/>
        <v xml:space="preserve"> </v>
      </c>
    </row>
    <row r="19" spans="1:6" x14ac:dyDescent="0.2">
      <c r="A19" t="str">
        <f t="shared" ca="1" si="0"/>
        <v xml:space="preserve"> </v>
      </c>
      <c r="F19" s="11" t="str">
        <f t="shared" ca="1" si="1"/>
        <v xml:space="preserve"> </v>
      </c>
    </row>
    <row r="20" spans="1:6" x14ac:dyDescent="0.2">
      <c r="A20" t="str">
        <f t="shared" ca="1" si="0"/>
        <v xml:space="preserve"> </v>
      </c>
      <c r="F20" s="11" t="str">
        <f t="shared" ca="1" si="1"/>
        <v xml:space="preserve"> </v>
      </c>
    </row>
    <row r="21" spans="1:6" x14ac:dyDescent="0.2">
      <c r="A21" t="str">
        <f t="shared" ca="1" si="0"/>
        <v xml:space="preserve"> </v>
      </c>
      <c r="F21" s="11" t="str">
        <f t="shared" ca="1" si="1"/>
        <v xml:space="preserve"> </v>
      </c>
    </row>
    <row r="22" spans="1:6" x14ac:dyDescent="0.2">
      <c r="A22" t="str">
        <f t="shared" ca="1" si="0"/>
        <v xml:space="preserve"> </v>
      </c>
      <c r="F22" s="11" t="str">
        <f t="shared" ca="1" si="1"/>
        <v xml:space="preserve"> </v>
      </c>
    </row>
    <row r="23" spans="1:6" x14ac:dyDescent="0.2">
      <c r="A23" t="str">
        <f t="shared" ca="1" si="0"/>
        <v xml:space="preserve"> </v>
      </c>
      <c r="F23" s="11" t="str">
        <f t="shared" ca="1" si="1"/>
        <v xml:space="preserve"> </v>
      </c>
    </row>
    <row r="24" spans="1:6" x14ac:dyDescent="0.2">
      <c r="A24" t="str">
        <f t="shared" ca="1" si="0"/>
        <v xml:space="preserve"> </v>
      </c>
      <c r="F24" s="11" t="str">
        <f t="shared" ca="1" si="1"/>
        <v xml:space="preserve"> </v>
      </c>
    </row>
    <row r="25" spans="1:6" x14ac:dyDescent="0.2">
      <c r="A25" t="str">
        <f t="shared" ca="1" si="0"/>
        <v xml:space="preserve"> </v>
      </c>
      <c r="F25" s="11" t="str">
        <f t="shared" ca="1" si="1"/>
        <v xml:space="preserve"> </v>
      </c>
    </row>
    <row r="26" spans="1:6" x14ac:dyDescent="0.2">
      <c r="A26" t="str">
        <f t="shared" ca="1" si="0"/>
        <v xml:space="preserve"> </v>
      </c>
      <c r="F26" s="11" t="str">
        <f t="shared" ca="1" si="1"/>
        <v xml:space="preserve"> </v>
      </c>
    </row>
    <row r="27" spans="1:6" x14ac:dyDescent="0.2">
      <c r="A27" t="str">
        <f t="shared" ca="1" si="0"/>
        <v xml:space="preserve"> </v>
      </c>
      <c r="F27" s="11" t="str">
        <f t="shared" ca="1" si="1"/>
        <v xml:space="preserve"> </v>
      </c>
    </row>
    <row r="28" spans="1:6" x14ac:dyDescent="0.2">
      <c r="A28" t="str">
        <f t="shared" ca="1" si="0"/>
        <v xml:space="preserve"> </v>
      </c>
      <c r="F28" s="11" t="str">
        <f t="shared" ca="1" si="1"/>
        <v xml:space="preserve"> </v>
      </c>
    </row>
    <row r="29" spans="1:6" x14ac:dyDescent="0.2">
      <c r="A29" t="str">
        <f t="shared" ca="1" si="0"/>
        <v xml:space="preserve"> </v>
      </c>
      <c r="F29" s="11" t="str">
        <f t="shared" ca="1" si="1"/>
        <v xml:space="preserve"> </v>
      </c>
    </row>
    <row r="30" spans="1:6" x14ac:dyDescent="0.2">
      <c r="A30" t="str">
        <f t="shared" ca="1" si="0"/>
        <v xml:space="preserve"> </v>
      </c>
      <c r="F30" s="11" t="str">
        <f t="shared" ca="1" si="1"/>
        <v xml:space="preserve"> </v>
      </c>
    </row>
    <row r="31" spans="1:6" x14ac:dyDescent="0.2">
      <c r="A31" t="str">
        <f t="shared" ca="1" si="0"/>
        <v xml:space="preserve"> </v>
      </c>
      <c r="F31" s="11" t="str">
        <f t="shared" ca="1" si="1"/>
        <v xml:space="preserve"> </v>
      </c>
    </row>
    <row r="32" spans="1:6" x14ac:dyDescent="0.2">
      <c r="A32" t="str">
        <f t="shared" ca="1" si="0"/>
        <v xml:space="preserve"> </v>
      </c>
      <c r="F32" s="11" t="str">
        <f t="shared" ca="1" si="1"/>
        <v xml:space="preserve"> </v>
      </c>
    </row>
    <row r="33" spans="1:6" x14ac:dyDescent="0.2">
      <c r="A33" t="str">
        <f t="shared" ca="1" si="0"/>
        <v xml:space="preserve"> </v>
      </c>
      <c r="F33" s="11" t="str">
        <f t="shared" ca="1" si="1"/>
        <v xml:space="preserve"> </v>
      </c>
    </row>
    <row r="34" spans="1:6" x14ac:dyDescent="0.2">
      <c r="A34" t="str">
        <f t="shared" ca="1" si="0"/>
        <v xml:space="preserve"> </v>
      </c>
      <c r="F34" s="11" t="str">
        <f t="shared" ca="1" si="1"/>
        <v xml:space="preserve"> </v>
      </c>
    </row>
    <row r="35" spans="1:6" x14ac:dyDescent="0.2">
      <c r="A35" t="str">
        <f t="shared" ca="1" si="0"/>
        <v xml:space="preserve"> </v>
      </c>
      <c r="F35" s="11" t="str">
        <f t="shared" ca="1" si="1"/>
        <v xml:space="preserve"> </v>
      </c>
    </row>
    <row r="36" spans="1:6" x14ac:dyDescent="0.2">
      <c r="A36" t="str">
        <f t="shared" ca="1" si="0"/>
        <v xml:space="preserve"> </v>
      </c>
      <c r="F36" s="11" t="str">
        <f t="shared" ca="1" si="1"/>
        <v xml:space="preserve"> </v>
      </c>
    </row>
    <row r="37" spans="1:6" x14ac:dyDescent="0.2">
      <c r="A37" t="str">
        <f t="shared" ca="1" si="0"/>
        <v xml:space="preserve"> </v>
      </c>
      <c r="F37" s="11" t="str">
        <f t="shared" ca="1" si="1"/>
        <v xml:space="preserve"> </v>
      </c>
    </row>
    <row r="38" spans="1:6" x14ac:dyDescent="0.2">
      <c r="A38" t="str">
        <f t="shared" ca="1" si="0"/>
        <v xml:space="preserve"> </v>
      </c>
      <c r="F38" s="11" t="str">
        <f t="shared" ca="1" si="1"/>
        <v xml:space="preserve"> </v>
      </c>
    </row>
    <row r="39" spans="1:6" x14ac:dyDescent="0.2">
      <c r="A39" t="str">
        <f t="shared" ca="1" si="0"/>
        <v xml:space="preserve"> </v>
      </c>
      <c r="F39" s="11" t="str">
        <f t="shared" ca="1" si="1"/>
        <v xml:space="preserve"> </v>
      </c>
    </row>
    <row r="40" spans="1:6" x14ac:dyDescent="0.2">
      <c r="A40" t="str">
        <f t="shared" ca="1" si="0"/>
        <v xml:space="preserve"> </v>
      </c>
      <c r="F40" s="11" t="str">
        <f t="shared" ca="1" si="1"/>
        <v xml:space="preserve"> </v>
      </c>
    </row>
    <row r="41" spans="1:6" x14ac:dyDescent="0.2">
      <c r="A41" t="str">
        <f t="shared" ca="1" si="0"/>
        <v xml:space="preserve"> </v>
      </c>
      <c r="F41" s="11" t="str">
        <f t="shared" ca="1" si="1"/>
        <v xml:space="preserve"> </v>
      </c>
    </row>
    <row r="42" spans="1:6" x14ac:dyDescent="0.2">
      <c r="A42" t="str">
        <f t="shared" ca="1" si="0"/>
        <v xml:space="preserve"> </v>
      </c>
      <c r="F42" s="11" t="str">
        <f t="shared" ca="1" si="1"/>
        <v xml:space="preserve"> </v>
      </c>
    </row>
    <row r="43" spans="1:6" x14ac:dyDescent="0.2">
      <c r="A43" t="str">
        <f t="shared" ca="1" si="0"/>
        <v xml:space="preserve"> </v>
      </c>
      <c r="F43" s="11" t="str">
        <f t="shared" ca="1" si="1"/>
        <v xml:space="preserve"> </v>
      </c>
    </row>
    <row r="44" spans="1:6" x14ac:dyDescent="0.2">
      <c r="A44" t="str">
        <f t="shared" ca="1" si="0"/>
        <v xml:space="preserve"> </v>
      </c>
      <c r="F44" s="11" t="str">
        <f t="shared" ca="1" si="1"/>
        <v xml:space="preserve"> </v>
      </c>
    </row>
    <row r="45" spans="1:6" x14ac:dyDescent="0.2">
      <c r="A45" t="str">
        <f t="shared" ca="1" si="0"/>
        <v xml:space="preserve"> </v>
      </c>
      <c r="F45" s="11" t="str">
        <f t="shared" ca="1" si="1"/>
        <v xml:space="preserve"> </v>
      </c>
    </row>
    <row r="46" spans="1:6" x14ac:dyDescent="0.2">
      <c r="A46" t="str">
        <f t="shared" ca="1" si="0"/>
        <v xml:space="preserve"> </v>
      </c>
      <c r="F46" s="11" t="str">
        <f t="shared" ca="1" si="1"/>
        <v xml:space="preserve"> </v>
      </c>
    </row>
    <row r="47" spans="1:6" x14ac:dyDescent="0.2">
      <c r="A47" t="str">
        <f t="shared" ca="1" si="0"/>
        <v xml:space="preserve"> </v>
      </c>
      <c r="F47" s="11" t="str">
        <f t="shared" ca="1" si="1"/>
        <v xml:space="preserve"> </v>
      </c>
    </row>
    <row r="48" spans="1:6" x14ac:dyDescent="0.2">
      <c r="A48" t="str">
        <f t="shared" ca="1" si="0"/>
        <v xml:space="preserve"> </v>
      </c>
      <c r="F48" s="11" t="str">
        <f t="shared" ca="1" si="1"/>
        <v xml:space="preserve"> </v>
      </c>
    </row>
    <row r="49" spans="1:6" x14ac:dyDescent="0.2">
      <c r="A49" t="str">
        <f t="shared" ca="1" si="0"/>
        <v xml:space="preserve"> </v>
      </c>
      <c r="F49" s="11" t="str">
        <f t="shared" ca="1" si="1"/>
        <v xml:space="preserve"> </v>
      </c>
    </row>
    <row r="50" spans="1:6" x14ac:dyDescent="0.2">
      <c r="A50" t="str">
        <f t="shared" ca="1" si="0"/>
        <v xml:space="preserve"> </v>
      </c>
      <c r="F50" s="11" t="str">
        <f t="shared" ca="1" si="1"/>
        <v xml:space="preserve"> </v>
      </c>
    </row>
    <row r="51" spans="1:6" x14ac:dyDescent="0.2">
      <c r="A51" t="str">
        <f t="shared" ca="1" si="0"/>
        <v xml:space="preserve"> </v>
      </c>
      <c r="F51" s="11" t="str">
        <f t="shared" ca="1" si="1"/>
        <v xml:space="preserve"> </v>
      </c>
    </row>
    <row r="52" spans="1:6" x14ac:dyDescent="0.2">
      <c r="A52" t="str">
        <f t="shared" ca="1" si="0"/>
        <v xml:space="preserve"> </v>
      </c>
      <c r="F52" s="11" t="str">
        <f t="shared" ca="1" si="1"/>
        <v xml:space="preserve"> </v>
      </c>
    </row>
    <row r="53" spans="1:6" x14ac:dyDescent="0.2">
      <c r="A53" t="str">
        <f t="shared" ca="1" si="0"/>
        <v xml:space="preserve"> </v>
      </c>
      <c r="F53" s="11" t="str">
        <f t="shared" ca="1" si="1"/>
        <v xml:space="preserve"> </v>
      </c>
    </row>
    <row r="54" spans="1:6" x14ac:dyDescent="0.2">
      <c r="A54" t="str">
        <f t="shared" ca="1" si="0"/>
        <v xml:space="preserve"> </v>
      </c>
      <c r="F54" s="11" t="str">
        <f t="shared" ca="1" si="1"/>
        <v xml:space="preserve"> </v>
      </c>
    </row>
    <row r="55" spans="1:6" x14ac:dyDescent="0.2">
      <c r="A55" t="str">
        <f t="shared" ca="1" si="0"/>
        <v xml:space="preserve"> </v>
      </c>
      <c r="F55" s="11" t="str">
        <f t="shared" ca="1" si="1"/>
        <v xml:space="preserve"> </v>
      </c>
    </row>
    <row r="56" spans="1:6" x14ac:dyDescent="0.2">
      <c r="A56" t="str">
        <f t="shared" ca="1" si="0"/>
        <v xml:space="preserve"> </v>
      </c>
      <c r="F56" s="11" t="str">
        <f t="shared" ca="1" si="1"/>
        <v xml:space="preserve"> </v>
      </c>
    </row>
    <row r="57" spans="1:6" x14ac:dyDescent="0.2">
      <c r="A57" t="str">
        <f t="shared" ca="1" si="0"/>
        <v xml:space="preserve"> </v>
      </c>
      <c r="F57" s="11" t="str">
        <f t="shared" ca="1" si="1"/>
        <v xml:space="preserve"> </v>
      </c>
    </row>
    <row r="58" spans="1:6" x14ac:dyDescent="0.2">
      <c r="A58" t="str">
        <f t="shared" ca="1" si="0"/>
        <v xml:space="preserve"> </v>
      </c>
      <c r="F58" s="11" t="str">
        <f t="shared" ca="1" si="1"/>
        <v xml:space="preserve"> </v>
      </c>
    </row>
    <row r="59" spans="1:6" x14ac:dyDescent="0.2">
      <c r="A59" t="str">
        <f t="shared" ca="1" si="0"/>
        <v xml:space="preserve"> </v>
      </c>
      <c r="F59" s="11" t="str">
        <f t="shared" ca="1" si="1"/>
        <v xml:space="preserve"> </v>
      </c>
    </row>
    <row r="60" spans="1:6" x14ac:dyDescent="0.2">
      <c r="A60" t="str">
        <f t="shared" ca="1" si="0"/>
        <v xml:space="preserve"> </v>
      </c>
      <c r="F60" s="11" t="str">
        <f t="shared" ca="1" si="1"/>
        <v xml:space="preserve"> </v>
      </c>
    </row>
    <row r="61" spans="1:6" x14ac:dyDescent="0.2">
      <c r="A61" t="str">
        <f t="shared" ca="1" si="0"/>
        <v xml:space="preserve"> </v>
      </c>
      <c r="F61" s="11" t="str">
        <f t="shared" ca="1" si="1"/>
        <v xml:space="preserve"> </v>
      </c>
    </row>
    <row r="62" spans="1:6" x14ac:dyDescent="0.2">
      <c r="A62" t="str">
        <f t="shared" ca="1" si="0"/>
        <v xml:space="preserve"> </v>
      </c>
      <c r="F62" s="11" t="str">
        <f t="shared" ca="1" si="1"/>
        <v xml:space="preserve"> </v>
      </c>
    </row>
    <row r="63" spans="1:6" x14ac:dyDescent="0.2">
      <c r="A63" t="str">
        <f t="shared" ca="1" si="0"/>
        <v xml:space="preserve"> </v>
      </c>
      <c r="F63" s="11" t="str">
        <f t="shared" ca="1" si="1"/>
        <v xml:space="preserve"> </v>
      </c>
    </row>
    <row r="64" spans="1:6" x14ac:dyDescent="0.2">
      <c r="A64" t="str">
        <f t="shared" ca="1" si="0"/>
        <v xml:space="preserve"> </v>
      </c>
      <c r="F64" s="11" t="str">
        <f t="shared" ca="1" si="1"/>
        <v xml:space="preserve"> </v>
      </c>
    </row>
    <row r="65" spans="1:6" x14ac:dyDescent="0.2">
      <c r="A65" t="str">
        <f t="shared" ca="1" si="0"/>
        <v xml:space="preserve"> </v>
      </c>
      <c r="F65" s="11" t="str">
        <f t="shared" ca="1" si="1"/>
        <v xml:space="preserve"> </v>
      </c>
    </row>
    <row r="66" spans="1:6" x14ac:dyDescent="0.2">
      <c r="A66" t="str">
        <f t="shared" ca="1" si="0"/>
        <v xml:space="preserve"> </v>
      </c>
      <c r="F66" s="11" t="str">
        <f t="shared" ca="1" si="1"/>
        <v xml:space="preserve"> </v>
      </c>
    </row>
    <row r="67" spans="1:6" x14ac:dyDescent="0.2">
      <c r="A67" t="str">
        <f t="shared" ca="1" si="0"/>
        <v xml:space="preserve"> </v>
      </c>
      <c r="F67" s="11" t="str">
        <f t="shared" ca="1" si="1"/>
        <v xml:space="preserve"> </v>
      </c>
    </row>
    <row r="68" spans="1:6" x14ac:dyDescent="0.2">
      <c r="A68" t="str">
        <f t="shared" ca="1" si="0"/>
        <v xml:space="preserve"> </v>
      </c>
      <c r="F68" s="11" t="str">
        <f t="shared" ca="1" si="1"/>
        <v xml:space="preserve"> </v>
      </c>
    </row>
    <row r="69" spans="1:6" x14ac:dyDescent="0.2">
      <c r="A69" t="str">
        <f t="shared" ca="1" si="0"/>
        <v xml:space="preserve"> </v>
      </c>
      <c r="F69" s="11" t="str">
        <f t="shared" ca="1" si="1"/>
        <v xml:space="preserve"> </v>
      </c>
    </row>
    <row r="70" spans="1:6" x14ac:dyDescent="0.2">
      <c r="A70" t="str">
        <f t="shared" ca="1" si="0"/>
        <v xml:space="preserve"> </v>
      </c>
      <c r="F70" s="11" t="str">
        <f t="shared" ca="1" si="1"/>
        <v xml:space="preserve"> </v>
      </c>
    </row>
    <row r="71" spans="1:6" x14ac:dyDescent="0.2">
      <c r="A71" t="str">
        <f t="shared" ca="1" si="0"/>
        <v xml:space="preserve"> </v>
      </c>
      <c r="F71" s="11" t="str">
        <f t="shared" ca="1" si="1"/>
        <v xml:space="preserve"> </v>
      </c>
    </row>
    <row r="72" spans="1:6" x14ac:dyDescent="0.2">
      <c r="A72" t="str">
        <f t="shared" ca="1" si="0"/>
        <v xml:space="preserve"> </v>
      </c>
      <c r="F72" s="11" t="str">
        <f t="shared" ca="1" si="1"/>
        <v xml:space="preserve"> </v>
      </c>
    </row>
    <row r="73" spans="1:6" x14ac:dyDescent="0.2">
      <c r="A73" t="str">
        <f t="shared" ca="1" si="0"/>
        <v xml:space="preserve"> </v>
      </c>
      <c r="F73" s="11" t="str">
        <f t="shared" ca="1" si="1"/>
        <v xml:space="preserve"> </v>
      </c>
    </row>
    <row r="74" spans="1:6" x14ac:dyDescent="0.2">
      <c r="A74" t="str">
        <f t="shared" ca="1" si="0"/>
        <v xml:space="preserve"> </v>
      </c>
      <c r="F74" s="11" t="str">
        <f t="shared" ca="1" si="1"/>
        <v xml:space="preserve"> </v>
      </c>
    </row>
    <row r="75" spans="1:6" x14ac:dyDescent="0.2">
      <c r="A75" t="str">
        <f t="shared" ca="1" si="0"/>
        <v xml:space="preserve"> </v>
      </c>
      <c r="F75" s="11" t="str">
        <f t="shared" ca="1" si="1"/>
        <v xml:space="preserve"> </v>
      </c>
    </row>
    <row r="76" spans="1:6" x14ac:dyDescent="0.2">
      <c r="A76" t="str">
        <f t="shared" ca="1" si="0"/>
        <v xml:space="preserve"> </v>
      </c>
      <c r="F76" s="11" t="str">
        <f t="shared" ca="1" si="1"/>
        <v xml:space="preserve"> </v>
      </c>
    </row>
    <row r="77" spans="1:6" x14ac:dyDescent="0.2">
      <c r="A77" t="str">
        <f t="shared" ca="1" si="0"/>
        <v xml:space="preserve"> </v>
      </c>
      <c r="F77" s="11" t="str">
        <f t="shared" ca="1" si="1"/>
        <v xml:space="preserve"> </v>
      </c>
    </row>
    <row r="78" spans="1:6" x14ac:dyDescent="0.2">
      <c r="A78" t="str">
        <f t="shared" ca="1" si="0"/>
        <v xml:space="preserve"> </v>
      </c>
      <c r="F78" s="11" t="str">
        <f t="shared" ca="1" si="1"/>
        <v xml:space="preserve"> </v>
      </c>
    </row>
    <row r="79" spans="1:6" x14ac:dyDescent="0.2">
      <c r="A79" t="str">
        <f t="shared" ca="1" si="0"/>
        <v xml:space="preserve"> </v>
      </c>
      <c r="F79" s="11" t="str">
        <f t="shared" ca="1" si="1"/>
        <v xml:space="preserve"> </v>
      </c>
    </row>
    <row r="80" spans="1:6" x14ac:dyDescent="0.2">
      <c r="A80" t="str">
        <f t="shared" ca="1" si="0"/>
        <v xml:space="preserve"> </v>
      </c>
      <c r="F80" s="11" t="str">
        <f t="shared" ca="1" si="1"/>
        <v xml:space="preserve"> </v>
      </c>
    </row>
    <row r="81" spans="1:6" x14ac:dyDescent="0.2">
      <c r="A81" t="str">
        <f t="shared" ref="A81:A144" ca="1" si="2">IF(ROW()&lt;=ROW(D$16)+D$16, ROUND((B$8-B$7)*RAND()+B$7, 0), " ")</f>
        <v xml:space="preserve"> </v>
      </c>
      <c r="F81" s="11" t="str">
        <f t="shared" ref="F81:F144" ca="1" si="3">IF(ROW()&lt;=ROW(I$16)+I$16, IF(G$10="no", WORKDAY(G$7,NETWORKDAYS(G$7,G$8)*RAND()), ROUND((G$8-G$7)*RAND()+G$7, 0)), " ")</f>
        <v xml:space="preserve"> </v>
      </c>
    </row>
    <row r="82" spans="1:6" x14ac:dyDescent="0.2">
      <c r="A82" t="str">
        <f t="shared" ca="1" si="2"/>
        <v xml:space="preserve"> </v>
      </c>
      <c r="F82" s="11" t="str">
        <f t="shared" ca="1" si="3"/>
        <v xml:space="preserve"> </v>
      </c>
    </row>
    <row r="83" spans="1:6" x14ac:dyDescent="0.2">
      <c r="A83" t="str">
        <f t="shared" ca="1" si="2"/>
        <v xml:space="preserve"> </v>
      </c>
      <c r="F83" s="11" t="str">
        <f t="shared" ca="1" si="3"/>
        <v xml:space="preserve"> </v>
      </c>
    </row>
    <row r="84" spans="1:6" x14ac:dyDescent="0.2">
      <c r="A84" t="str">
        <f t="shared" ca="1" si="2"/>
        <v xml:space="preserve"> </v>
      </c>
      <c r="F84" s="11" t="str">
        <f t="shared" ca="1" si="3"/>
        <v xml:space="preserve"> </v>
      </c>
    </row>
    <row r="85" spans="1:6" x14ac:dyDescent="0.2">
      <c r="A85" t="str">
        <f t="shared" ca="1" si="2"/>
        <v xml:space="preserve"> </v>
      </c>
      <c r="F85" s="11" t="str">
        <f t="shared" ca="1" si="3"/>
        <v xml:space="preserve"> </v>
      </c>
    </row>
    <row r="86" spans="1:6" x14ac:dyDescent="0.2">
      <c r="A86" t="str">
        <f t="shared" ca="1" si="2"/>
        <v xml:space="preserve"> </v>
      </c>
      <c r="F86" s="11" t="str">
        <f t="shared" ca="1" si="3"/>
        <v xml:space="preserve"> </v>
      </c>
    </row>
    <row r="87" spans="1:6" x14ac:dyDescent="0.2">
      <c r="A87" t="str">
        <f t="shared" ca="1" si="2"/>
        <v xml:space="preserve"> </v>
      </c>
      <c r="F87" s="11" t="str">
        <f t="shared" ca="1" si="3"/>
        <v xml:space="preserve"> </v>
      </c>
    </row>
    <row r="88" spans="1:6" x14ac:dyDescent="0.2">
      <c r="A88" t="str">
        <f t="shared" ca="1" si="2"/>
        <v xml:space="preserve"> </v>
      </c>
      <c r="F88" s="11" t="str">
        <f t="shared" ca="1" si="3"/>
        <v xml:space="preserve"> </v>
      </c>
    </row>
    <row r="89" spans="1:6" x14ac:dyDescent="0.2">
      <c r="A89" t="str">
        <f t="shared" ca="1" si="2"/>
        <v xml:space="preserve"> </v>
      </c>
      <c r="F89" s="11" t="str">
        <f t="shared" ca="1" si="3"/>
        <v xml:space="preserve"> </v>
      </c>
    </row>
    <row r="90" spans="1:6" x14ac:dyDescent="0.2">
      <c r="A90" t="str">
        <f t="shared" ca="1" si="2"/>
        <v xml:space="preserve"> </v>
      </c>
      <c r="F90" s="11" t="str">
        <f t="shared" ca="1" si="3"/>
        <v xml:space="preserve"> </v>
      </c>
    </row>
    <row r="91" spans="1:6" x14ac:dyDescent="0.2">
      <c r="A91" t="str">
        <f t="shared" ca="1" si="2"/>
        <v xml:space="preserve"> </v>
      </c>
      <c r="F91" s="11" t="str">
        <f t="shared" ca="1" si="3"/>
        <v xml:space="preserve"> </v>
      </c>
    </row>
    <row r="92" spans="1:6" x14ac:dyDescent="0.2">
      <c r="A92" t="str">
        <f t="shared" ca="1" si="2"/>
        <v xml:space="preserve"> </v>
      </c>
      <c r="F92" s="11" t="str">
        <f t="shared" ca="1" si="3"/>
        <v xml:space="preserve"> </v>
      </c>
    </row>
    <row r="93" spans="1:6" x14ac:dyDescent="0.2">
      <c r="A93" t="str">
        <f t="shared" ca="1" si="2"/>
        <v xml:space="preserve"> </v>
      </c>
      <c r="F93" s="11" t="str">
        <f t="shared" ca="1" si="3"/>
        <v xml:space="preserve"> </v>
      </c>
    </row>
    <row r="94" spans="1:6" x14ac:dyDescent="0.2">
      <c r="A94" t="str">
        <f t="shared" ca="1" si="2"/>
        <v xml:space="preserve"> </v>
      </c>
      <c r="F94" s="11" t="str">
        <f t="shared" ca="1" si="3"/>
        <v xml:space="preserve"> </v>
      </c>
    </row>
    <row r="95" spans="1:6" x14ac:dyDescent="0.2">
      <c r="A95" t="str">
        <f t="shared" ca="1" si="2"/>
        <v xml:space="preserve"> </v>
      </c>
      <c r="F95" s="11" t="str">
        <f t="shared" ca="1" si="3"/>
        <v xml:space="preserve"> </v>
      </c>
    </row>
    <row r="96" spans="1:6" x14ac:dyDescent="0.2">
      <c r="A96" t="str">
        <f t="shared" ca="1" si="2"/>
        <v xml:space="preserve"> </v>
      </c>
      <c r="F96" s="11" t="str">
        <f t="shared" ca="1" si="3"/>
        <v xml:space="preserve"> </v>
      </c>
    </row>
    <row r="97" spans="1:6" x14ac:dyDescent="0.2">
      <c r="A97" t="str">
        <f t="shared" ca="1" si="2"/>
        <v xml:space="preserve"> </v>
      </c>
      <c r="F97" s="11" t="str">
        <f t="shared" ca="1" si="3"/>
        <v xml:space="preserve"> </v>
      </c>
    </row>
    <row r="98" spans="1:6" x14ac:dyDescent="0.2">
      <c r="A98" t="str">
        <f t="shared" ca="1" si="2"/>
        <v xml:space="preserve"> </v>
      </c>
      <c r="F98" s="11" t="str">
        <f t="shared" ca="1" si="3"/>
        <v xml:space="preserve"> </v>
      </c>
    </row>
    <row r="99" spans="1:6" x14ac:dyDescent="0.2">
      <c r="A99" t="str">
        <f t="shared" ca="1" si="2"/>
        <v xml:space="preserve"> </v>
      </c>
      <c r="F99" s="11" t="str">
        <f t="shared" ca="1" si="3"/>
        <v xml:space="preserve"> </v>
      </c>
    </row>
    <row r="100" spans="1:6" x14ac:dyDescent="0.2">
      <c r="A100" t="str">
        <f t="shared" ca="1" si="2"/>
        <v xml:space="preserve"> </v>
      </c>
      <c r="F100" s="11" t="str">
        <f t="shared" ca="1" si="3"/>
        <v xml:space="preserve"> </v>
      </c>
    </row>
    <row r="101" spans="1:6" x14ac:dyDescent="0.2">
      <c r="A101" t="str">
        <f t="shared" ca="1" si="2"/>
        <v xml:space="preserve"> </v>
      </c>
      <c r="F101" s="11" t="str">
        <f t="shared" ca="1" si="3"/>
        <v xml:space="preserve"> </v>
      </c>
    </row>
    <row r="102" spans="1:6" x14ac:dyDescent="0.2">
      <c r="A102" t="str">
        <f t="shared" ca="1" si="2"/>
        <v xml:space="preserve"> </v>
      </c>
      <c r="F102" s="11" t="str">
        <f t="shared" ca="1" si="3"/>
        <v xml:space="preserve"> </v>
      </c>
    </row>
    <row r="103" spans="1:6" x14ac:dyDescent="0.2">
      <c r="A103" t="str">
        <f t="shared" ca="1" si="2"/>
        <v xml:space="preserve"> </v>
      </c>
      <c r="F103" s="11" t="str">
        <f t="shared" ca="1" si="3"/>
        <v xml:space="preserve"> </v>
      </c>
    </row>
    <row r="104" spans="1:6" x14ac:dyDescent="0.2">
      <c r="A104" t="str">
        <f t="shared" ca="1" si="2"/>
        <v xml:space="preserve"> </v>
      </c>
      <c r="F104" s="11" t="str">
        <f t="shared" ca="1" si="3"/>
        <v xml:space="preserve"> </v>
      </c>
    </row>
    <row r="105" spans="1:6" x14ac:dyDescent="0.2">
      <c r="A105" t="str">
        <f t="shared" ca="1" si="2"/>
        <v xml:space="preserve"> </v>
      </c>
      <c r="F105" s="11" t="str">
        <f t="shared" ca="1" si="3"/>
        <v xml:space="preserve"> </v>
      </c>
    </row>
    <row r="106" spans="1:6" x14ac:dyDescent="0.2">
      <c r="A106" t="str">
        <f t="shared" ca="1" si="2"/>
        <v xml:space="preserve"> </v>
      </c>
      <c r="F106" s="11" t="str">
        <f t="shared" ca="1" si="3"/>
        <v xml:space="preserve"> </v>
      </c>
    </row>
    <row r="107" spans="1:6" x14ac:dyDescent="0.2">
      <c r="A107" t="str">
        <f t="shared" ca="1" si="2"/>
        <v xml:space="preserve"> </v>
      </c>
      <c r="F107" s="11" t="str">
        <f t="shared" ca="1" si="3"/>
        <v xml:space="preserve"> </v>
      </c>
    </row>
    <row r="108" spans="1:6" x14ac:dyDescent="0.2">
      <c r="A108" t="str">
        <f t="shared" ca="1" si="2"/>
        <v xml:space="preserve"> </v>
      </c>
      <c r="F108" s="11" t="str">
        <f t="shared" ca="1" si="3"/>
        <v xml:space="preserve"> </v>
      </c>
    </row>
    <row r="109" spans="1:6" x14ac:dyDescent="0.2">
      <c r="A109" t="str">
        <f t="shared" ca="1" si="2"/>
        <v xml:space="preserve"> </v>
      </c>
      <c r="F109" s="11" t="str">
        <f t="shared" ca="1" si="3"/>
        <v xml:space="preserve"> </v>
      </c>
    </row>
    <row r="110" spans="1:6" x14ac:dyDescent="0.2">
      <c r="A110" t="str">
        <f t="shared" ca="1" si="2"/>
        <v xml:space="preserve"> </v>
      </c>
      <c r="F110" s="11" t="str">
        <f t="shared" ca="1" si="3"/>
        <v xml:space="preserve"> </v>
      </c>
    </row>
    <row r="111" spans="1:6" x14ac:dyDescent="0.2">
      <c r="A111" t="str">
        <f t="shared" ca="1" si="2"/>
        <v xml:space="preserve"> </v>
      </c>
      <c r="F111" s="11" t="str">
        <f t="shared" ca="1" si="3"/>
        <v xml:space="preserve"> </v>
      </c>
    </row>
    <row r="112" spans="1:6" x14ac:dyDescent="0.2">
      <c r="A112" t="str">
        <f t="shared" ca="1" si="2"/>
        <v xml:space="preserve"> </v>
      </c>
      <c r="F112" s="11" t="str">
        <f t="shared" ca="1" si="3"/>
        <v xml:space="preserve"> </v>
      </c>
    </row>
    <row r="113" spans="1:6" x14ac:dyDescent="0.2">
      <c r="A113" t="str">
        <f t="shared" ca="1" si="2"/>
        <v xml:space="preserve"> </v>
      </c>
      <c r="F113" s="11" t="str">
        <f t="shared" ca="1" si="3"/>
        <v xml:space="preserve"> </v>
      </c>
    </row>
    <row r="114" spans="1:6" x14ac:dyDescent="0.2">
      <c r="A114" t="str">
        <f t="shared" ca="1" si="2"/>
        <v xml:space="preserve"> </v>
      </c>
      <c r="F114" s="11" t="str">
        <f t="shared" ca="1" si="3"/>
        <v xml:space="preserve"> </v>
      </c>
    </row>
    <row r="115" spans="1:6" x14ac:dyDescent="0.2">
      <c r="A115" t="str">
        <f t="shared" ca="1" si="2"/>
        <v xml:space="preserve"> </v>
      </c>
      <c r="F115" s="11" t="str">
        <f t="shared" ca="1" si="3"/>
        <v xml:space="preserve"> </v>
      </c>
    </row>
    <row r="116" spans="1:6" x14ac:dyDescent="0.2">
      <c r="A116" t="str">
        <f t="shared" ca="1" si="2"/>
        <v xml:space="preserve"> </v>
      </c>
      <c r="F116" s="11" t="str">
        <f t="shared" ca="1" si="3"/>
        <v xml:space="preserve"> </v>
      </c>
    </row>
    <row r="117" spans="1:6" x14ac:dyDescent="0.2">
      <c r="A117" t="str">
        <f t="shared" ca="1" si="2"/>
        <v xml:space="preserve"> </v>
      </c>
      <c r="F117" s="11" t="str">
        <f t="shared" ca="1" si="3"/>
        <v xml:space="preserve"> </v>
      </c>
    </row>
    <row r="118" spans="1:6" x14ac:dyDescent="0.2">
      <c r="A118" t="str">
        <f t="shared" ca="1" si="2"/>
        <v xml:space="preserve"> </v>
      </c>
      <c r="F118" s="11" t="str">
        <f t="shared" ca="1" si="3"/>
        <v xml:space="preserve"> </v>
      </c>
    </row>
    <row r="119" spans="1:6" x14ac:dyDescent="0.2">
      <c r="A119" t="str">
        <f t="shared" ca="1" si="2"/>
        <v xml:space="preserve"> </v>
      </c>
      <c r="F119" s="11" t="str">
        <f t="shared" ca="1" si="3"/>
        <v xml:space="preserve"> </v>
      </c>
    </row>
    <row r="120" spans="1:6" x14ac:dyDescent="0.2">
      <c r="A120" t="str">
        <f t="shared" ca="1" si="2"/>
        <v xml:space="preserve"> </v>
      </c>
      <c r="F120" s="11" t="str">
        <f t="shared" ca="1" si="3"/>
        <v xml:space="preserve"> </v>
      </c>
    </row>
    <row r="121" spans="1:6" x14ac:dyDescent="0.2">
      <c r="A121" t="str">
        <f t="shared" ca="1" si="2"/>
        <v xml:space="preserve"> </v>
      </c>
      <c r="F121" s="11" t="str">
        <f t="shared" ca="1" si="3"/>
        <v xml:space="preserve"> </v>
      </c>
    </row>
    <row r="122" spans="1:6" x14ac:dyDescent="0.2">
      <c r="A122" t="str">
        <f t="shared" ca="1" si="2"/>
        <v xml:space="preserve"> </v>
      </c>
      <c r="F122" s="11" t="str">
        <f t="shared" ca="1" si="3"/>
        <v xml:space="preserve"> </v>
      </c>
    </row>
    <row r="123" spans="1:6" x14ac:dyDescent="0.2">
      <c r="A123" t="str">
        <f t="shared" ca="1" si="2"/>
        <v xml:space="preserve"> </v>
      </c>
      <c r="F123" s="11" t="str">
        <f t="shared" ca="1" si="3"/>
        <v xml:space="preserve"> </v>
      </c>
    </row>
    <row r="124" spans="1:6" x14ac:dyDescent="0.2">
      <c r="A124" t="str">
        <f t="shared" ca="1" si="2"/>
        <v xml:space="preserve"> </v>
      </c>
      <c r="F124" s="11" t="str">
        <f t="shared" ca="1" si="3"/>
        <v xml:space="preserve"> </v>
      </c>
    </row>
    <row r="125" spans="1:6" x14ac:dyDescent="0.2">
      <c r="A125" t="str">
        <f t="shared" ca="1" si="2"/>
        <v xml:space="preserve"> </v>
      </c>
      <c r="F125" s="11" t="str">
        <f t="shared" ca="1" si="3"/>
        <v xml:space="preserve"> </v>
      </c>
    </row>
    <row r="126" spans="1:6" x14ac:dyDescent="0.2">
      <c r="A126" t="str">
        <f t="shared" ca="1" si="2"/>
        <v xml:space="preserve"> </v>
      </c>
      <c r="F126" s="11" t="str">
        <f t="shared" ca="1" si="3"/>
        <v xml:space="preserve"> </v>
      </c>
    </row>
    <row r="127" spans="1:6" x14ac:dyDescent="0.2">
      <c r="A127" t="str">
        <f t="shared" ca="1" si="2"/>
        <v xml:space="preserve"> </v>
      </c>
      <c r="F127" s="11" t="str">
        <f t="shared" ca="1" si="3"/>
        <v xml:space="preserve"> </v>
      </c>
    </row>
    <row r="128" spans="1:6" x14ac:dyDescent="0.2">
      <c r="A128" t="str">
        <f t="shared" ca="1" si="2"/>
        <v xml:space="preserve"> </v>
      </c>
      <c r="F128" s="11" t="str">
        <f t="shared" ca="1" si="3"/>
        <v xml:space="preserve"> </v>
      </c>
    </row>
    <row r="129" spans="1:6" x14ac:dyDescent="0.2">
      <c r="A129" t="str">
        <f t="shared" ca="1" si="2"/>
        <v xml:space="preserve"> </v>
      </c>
      <c r="F129" s="11" t="str">
        <f t="shared" ca="1" si="3"/>
        <v xml:space="preserve"> </v>
      </c>
    </row>
    <row r="130" spans="1:6" x14ac:dyDescent="0.2">
      <c r="A130" t="str">
        <f t="shared" ca="1" si="2"/>
        <v xml:space="preserve"> </v>
      </c>
      <c r="F130" s="11" t="str">
        <f t="shared" ca="1" si="3"/>
        <v xml:space="preserve"> </v>
      </c>
    </row>
    <row r="131" spans="1:6" x14ac:dyDescent="0.2">
      <c r="A131" t="str">
        <f t="shared" ca="1" si="2"/>
        <v xml:space="preserve"> </v>
      </c>
      <c r="F131" s="11" t="str">
        <f t="shared" ca="1" si="3"/>
        <v xml:space="preserve"> </v>
      </c>
    </row>
    <row r="132" spans="1:6" x14ac:dyDescent="0.2">
      <c r="A132" t="str">
        <f t="shared" ca="1" si="2"/>
        <v xml:space="preserve"> </v>
      </c>
      <c r="F132" s="11" t="str">
        <f t="shared" ca="1" si="3"/>
        <v xml:space="preserve"> </v>
      </c>
    </row>
    <row r="133" spans="1:6" x14ac:dyDescent="0.2">
      <c r="A133" t="str">
        <f t="shared" ca="1" si="2"/>
        <v xml:space="preserve"> </v>
      </c>
      <c r="F133" s="11" t="str">
        <f t="shared" ca="1" si="3"/>
        <v xml:space="preserve"> </v>
      </c>
    </row>
    <row r="134" spans="1:6" x14ac:dyDescent="0.2">
      <c r="A134" t="str">
        <f t="shared" ca="1" si="2"/>
        <v xml:space="preserve"> </v>
      </c>
      <c r="F134" s="11" t="str">
        <f t="shared" ca="1" si="3"/>
        <v xml:space="preserve"> </v>
      </c>
    </row>
    <row r="135" spans="1:6" x14ac:dyDescent="0.2">
      <c r="A135" t="str">
        <f t="shared" ca="1" si="2"/>
        <v xml:space="preserve"> </v>
      </c>
      <c r="F135" s="11" t="str">
        <f t="shared" ca="1" si="3"/>
        <v xml:space="preserve"> </v>
      </c>
    </row>
    <row r="136" spans="1:6" x14ac:dyDescent="0.2">
      <c r="A136" t="str">
        <f t="shared" ca="1" si="2"/>
        <v xml:space="preserve"> </v>
      </c>
      <c r="F136" s="11" t="str">
        <f t="shared" ca="1" si="3"/>
        <v xml:space="preserve"> </v>
      </c>
    </row>
    <row r="137" spans="1:6" x14ac:dyDescent="0.2">
      <c r="A137" t="str">
        <f t="shared" ca="1" si="2"/>
        <v xml:space="preserve"> </v>
      </c>
      <c r="F137" s="11" t="str">
        <f t="shared" ca="1" si="3"/>
        <v xml:space="preserve"> </v>
      </c>
    </row>
    <row r="138" spans="1:6" x14ac:dyDescent="0.2">
      <c r="A138" t="str">
        <f t="shared" ca="1" si="2"/>
        <v xml:space="preserve"> </v>
      </c>
      <c r="F138" s="11" t="str">
        <f t="shared" ca="1" si="3"/>
        <v xml:space="preserve"> </v>
      </c>
    </row>
    <row r="139" spans="1:6" x14ac:dyDescent="0.2">
      <c r="A139" t="str">
        <f t="shared" ca="1" si="2"/>
        <v xml:space="preserve"> </v>
      </c>
      <c r="F139" s="11" t="str">
        <f t="shared" ca="1" si="3"/>
        <v xml:space="preserve"> </v>
      </c>
    </row>
    <row r="140" spans="1:6" x14ac:dyDescent="0.2">
      <c r="A140" t="str">
        <f t="shared" ca="1" si="2"/>
        <v xml:space="preserve"> </v>
      </c>
      <c r="F140" s="11" t="str">
        <f t="shared" ca="1" si="3"/>
        <v xml:space="preserve"> </v>
      </c>
    </row>
    <row r="141" spans="1:6" x14ac:dyDescent="0.2">
      <c r="A141" t="str">
        <f t="shared" ca="1" si="2"/>
        <v xml:space="preserve"> </v>
      </c>
      <c r="F141" s="11" t="str">
        <f t="shared" ca="1" si="3"/>
        <v xml:space="preserve"> </v>
      </c>
    </row>
    <row r="142" spans="1:6" x14ac:dyDescent="0.2">
      <c r="A142" t="str">
        <f t="shared" ca="1" si="2"/>
        <v xml:space="preserve"> </v>
      </c>
      <c r="F142" s="11" t="str">
        <f t="shared" ca="1" si="3"/>
        <v xml:space="preserve"> </v>
      </c>
    </row>
    <row r="143" spans="1:6" x14ac:dyDescent="0.2">
      <c r="A143" t="str">
        <f t="shared" ca="1" si="2"/>
        <v xml:space="preserve"> </v>
      </c>
      <c r="F143" s="11" t="str">
        <f t="shared" ca="1" si="3"/>
        <v xml:space="preserve"> </v>
      </c>
    </row>
    <row r="144" spans="1:6" x14ac:dyDescent="0.2">
      <c r="A144" t="str">
        <f t="shared" ca="1" si="2"/>
        <v xml:space="preserve"> </v>
      </c>
      <c r="F144" s="11" t="str">
        <f t="shared" ca="1" si="3"/>
        <v xml:space="preserve"> </v>
      </c>
    </row>
    <row r="145" spans="1:6" x14ac:dyDescent="0.2">
      <c r="A145" t="str">
        <f t="shared" ref="A145:A208" ca="1" si="4">IF(ROW()&lt;=ROW(D$16)+D$16, ROUND((B$8-B$7)*RAND()+B$7, 0), " ")</f>
        <v xml:space="preserve"> </v>
      </c>
      <c r="F145" s="11" t="str">
        <f t="shared" ref="F145:F208" ca="1" si="5">IF(ROW()&lt;=ROW(I$16)+I$16, IF(G$10="no", WORKDAY(G$7,NETWORKDAYS(G$7,G$8)*RAND()), ROUND((G$8-G$7)*RAND()+G$7, 0)), " ")</f>
        <v xml:space="preserve"> </v>
      </c>
    </row>
    <row r="146" spans="1:6" x14ac:dyDescent="0.2">
      <c r="A146" t="str">
        <f t="shared" ca="1" si="4"/>
        <v xml:space="preserve"> </v>
      </c>
      <c r="F146" s="11" t="str">
        <f t="shared" ca="1" si="5"/>
        <v xml:space="preserve"> </v>
      </c>
    </row>
    <row r="147" spans="1:6" x14ac:dyDescent="0.2">
      <c r="A147" t="str">
        <f t="shared" ca="1" si="4"/>
        <v xml:space="preserve"> </v>
      </c>
      <c r="F147" s="11" t="str">
        <f t="shared" ca="1" si="5"/>
        <v xml:space="preserve"> </v>
      </c>
    </row>
    <row r="148" spans="1:6" x14ac:dyDescent="0.2">
      <c r="A148" t="str">
        <f t="shared" ca="1" si="4"/>
        <v xml:space="preserve"> </v>
      </c>
      <c r="F148" s="11" t="str">
        <f t="shared" ca="1" si="5"/>
        <v xml:space="preserve"> </v>
      </c>
    </row>
    <row r="149" spans="1:6" x14ac:dyDescent="0.2">
      <c r="A149" t="str">
        <f t="shared" ca="1" si="4"/>
        <v xml:space="preserve"> </v>
      </c>
      <c r="F149" s="11" t="str">
        <f t="shared" ca="1" si="5"/>
        <v xml:space="preserve"> </v>
      </c>
    </row>
    <row r="150" spans="1:6" x14ac:dyDescent="0.2">
      <c r="A150" t="str">
        <f t="shared" ca="1" si="4"/>
        <v xml:space="preserve"> </v>
      </c>
      <c r="F150" s="11" t="str">
        <f t="shared" ca="1" si="5"/>
        <v xml:space="preserve"> </v>
      </c>
    </row>
    <row r="151" spans="1:6" x14ac:dyDescent="0.2">
      <c r="A151" t="str">
        <f t="shared" ca="1" si="4"/>
        <v xml:space="preserve"> </v>
      </c>
      <c r="F151" s="11" t="str">
        <f t="shared" ca="1" si="5"/>
        <v xml:space="preserve"> </v>
      </c>
    </row>
    <row r="152" spans="1:6" x14ac:dyDescent="0.2">
      <c r="A152" t="str">
        <f t="shared" ca="1" si="4"/>
        <v xml:space="preserve"> </v>
      </c>
      <c r="F152" s="11" t="str">
        <f t="shared" ca="1" si="5"/>
        <v xml:space="preserve"> </v>
      </c>
    </row>
    <row r="153" spans="1:6" x14ac:dyDescent="0.2">
      <c r="A153" t="str">
        <f t="shared" ca="1" si="4"/>
        <v xml:space="preserve"> </v>
      </c>
      <c r="F153" s="11" t="str">
        <f t="shared" ca="1" si="5"/>
        <v xml:space="preserve"> </v>
      </c>
    </row>
    <row r="154" spans="1:6" x14ac:dyDescent="0.2">
      <c r="A154" t="str">
        <f t="shared" ca="1" si="4"/>
        <v xml:space="preserve"> </v>
      </c>
      <c r="F154" s="11" t="str">
        <f t="shared" ca="1" si="5"/>
        <v xml:space="preserve"> </v>
      </c>
    </row>
    <row r="155" spans="1:6" x14ac:dyDescent="0.2">
      <c r="A155" t="str">
        <f t="shared" ca="1" si="4"/>
        <v xml:space="preserve"> </v>
      </c>
      <c r="F155" s="11" t="str">
        <f t="shared" ca="1" si="5"/>
        <v xml:space="preserve"> </v>
      </c>
    </row>
    <row r="156" spans="1:6" x14ac:dyDescent="0.2">
      <c r="A156" t="str">
        <f t="shared" ca="1" si="4"/>
        <v xml:space="preserve"> </v>
      </c>
      <c r="F156" s="11" t="str">
        <f t="shared" ca="1" si="5"/>
        <v xml:space="preserve"> </v>
      </c>
    </row>
    <row r="157" spans="1:6" x14ac:dyDescent="0.2">
      <c r="A157" t="str">
        <f t="shared" ca="1" si="4"/>
        <v xml:space="preserve"> </v>
      </c>
      <c r="F157" s="11" t="str">
        <f t="shared" ca="1" si="5"/>
        <v xml:space="preserve"> </v>
      </c>
    </row>
    <row r="158" spans="1:6" x14ac:dyDescent="0.2">
      <c r="A158" t="str">
        <f t="shared" ca="1" si="4"/>
        <v xml:space="preserve"> </v>
      </c>
      <c r="F158" s="11" t="str">
        <f t="shared" ca="1" si="5"/>
        <v xml:space="preserve"> </v>
      </c>
    </row>
    <row r="159" spans="1:6" x14ac:dyDescent="0.2">
      <c r="A159" t="str">
        <f t="shared" ca="1" si="4"/>
        <v xml:space="preserve"> </v>
      </c>
      <c r="F159" s="11" t="str">
        <f t="shared" ca="1" si="5"/>
        <v xml:space="preserve"> </v>
      </c>
    </row>
    <row r="160" spans="1:6" x14ac:dyDescent="0.2">
      <c r="A160" t="str">
        <f t="shared" ca="1" si="4"/>
        <v xml:space="preserve"> </v>
      </c>
      <c r="F160" s="11" t="str">
        <f t="shared" ca="1" si="5"/>
        <v xml:space="preserve"> </v>
      </c>
    </row>
    <row r="161" spans="1:6" x14ac:dyDescent="0.2">
      <c r="A161" t="str">
        <f t="shared" ca="1" si="4"/>
        <v xml:space="preserve"> </v>
      </c>
      <c r="F161" s="11" t="str">
        <f t="shared" ca="1" si="5"/>
        <v xml:space="preserve"> </v>
      </c>
    </row>
    <row r="162" spans="1:6" x14ac:dyDescent="0.2">
      <c r="A162" t="str">
        <f t="shared" ca="1" si="4"/>
        <v xml:space="preserve"> </v>
      </c>
      <c r="F162" s="11" t="str">
        <f t="shared" ca="1" si="5"/>
        <v xml:space="preserve"> </v>
      </c>
    </row>
    <row r="163" spans="1:6" x14ac:dyDescent="0.2">
      <c r="A163" t="str">
        <f t="shared" ca="1" si="4"/>
        <v xml:space="preserve"> </v>
      </c>
      <c r="F163" s="11" t="str">
        <f t="shared" ca="1" si="5"/>
        <v xml:space="preserve"> </v>
      </c>
    </row>
    <row r="164" spans="1:6" x14ac:dyDescent="0.2">
      <c r="A164" t="str">
        <f t="shared" ca="1" si="4"/>
        <v xml:space="preserve"> </v>
      </c>
      <c r="F164" s="11" t="str">
        <f t="shared" ca="1" si="5"/>
        <v xml:space="preserve"> </v>
      </c>
    </row>
    <row r="165" spans="1:6" x14ac:dyDescent="0.2">
      <c r="A165" t="str">
        <f t="shared" ca="1" si="4"/>
        <v xml:space="preserve"> </v>
      </c>
      <c r="F165" s="11" t="str">
        <f t="shared" ca="1" si="5"/>
        <v xml:space="preserve"> </v>
      </c>
    </row>
    <row r="166" spans="1:6" x14ac:dyDescent="0.2">
      <c r="A166" t="str">
        <f t="shared" ca="1" si="4"/>
        <v xml:space="preserve"> </v>
      </c>
      <c r="F166" s="11" t="str">
        <f t="shared" ca="1" si="5"/>
        <v xml:space="preserve"> </v>
      </c>
    </row>
    <row r="167" spans="1:6" x14ac:dyDescent="0.2">
      <c r="A167" t="str">
        <f t="shared" ca="1" si="4"/>
        <v xml:space="preserve"> </v>
      </c>
      <c r="F167" s="11" t="str">
        <f t="shared" ca="1" si="5"/>
        <v xml:space="preserve"> </v>
      </c>
    </row>
    <row r="168" spans="1:6" x14ac:dyDescent="0.2">
      <c r="A168" t="str">
        <f t="shared" ca="1" si="4"/>
        <v xml:space="preserve"> </v>
      </c>
      <c r="F168" s="11" t="str">
        <f t="shared" ca="1" si="5"/>
        <v xml:space="preserve"> </v>
      </c>
    </row>
    <row r="169" spans="1:6" x14ac:dyDescent="0.2">
      <c r="A169" t="str">
        <f t="shared" ca="1" si="4"/>
        <v xml:space="preserve"> </v>
      </c>
      <c r="F169" s="11" t="str">
        <f t="shared" ca="1" si="5"/>
        <v xml:space="preserve"> </v>
      </c>
    </row>
    <row r="170" spans="1:6" x14ac:dyDescent="0.2">
      <c r="A170" t="str">
        <f t="shared" ca="1" si="4"/>
        <v xml:space="preserve"> </v>
      </c>
      <c r="F170" s="11" t="str">
        <f t="shared" ca="1" si="5"/>
        <v xml:space="preserve"> </v>
      </c>
    </row>
    <row r="171" spans="1:6" x14ac:dyDescent="0.2">
      <c r="A171" t="str">
        <f t="shared" ca="1" si="4"/>
        <v xml:space="preserve"> </v>
      </c>
      <c r="F171" s="11" t="str">
        <f t="shared" ca="1" si="5"/>
        <v xml:space="preserve"> </v>
      </c>
    </row>
    <row r="172" spans="1:6" x14ac:dyDescent="0.2">
      <c r="A172" t="str">
        <f t="shared" ca="1" si="4"/>
        <v xml:space="preserve"> </v>
      </c>
      <c r="F172" s="11" t="str">
        <f t="shared" ca="1" si="5"/>
        <v xml:space="preserve"> </v>
      </c>
    </row>
    <row r="173" spans="1:6" x14ac:dyDescent="0.2">
      <c r="A173" t="str">
        <f t="shared" ca="1" si="4"/>
        <v xml:space="preserve"> </v>
      </c>
      <c r="F173" s="11" t="str">
        <f t="shared" ca="1" si="5"/>
        <v xml:space="preserve"> </v>
      </c>
    </row>
    <row r="174" spans="1:6" x14ac:dyDescent="0.2">
      <c r="A174" t="str">
        <f t="shared" ca="1" si="4"/>
        <v xml:space="preserve"> </v>
      </c>
      <c r="F174" s="11" t="str">
        <f t="shared" ca="1" si="5"/>
        <v xml:space="preserve"> </v>
      </c>
    </row>
    <row r="175" spans="1:6" x14ac:dyDescent="0.2">
      <c r="A175" t="str">
        <f t="shared" ca="1" si="4"/>
        <v xml:space="preserve"> </v>
      </c>
      <c r="F175" s="11" t="str">
        <f t="shared" ca="1" si="5"/>
        <v xml:space="preserve"> </v>
      </c>
    </row>
    <row r="176" spans="1:6" x14ac:dyDescent="0.2">
      <c r="A176" t="str">
        <f t="shared" ca="1" si="4"/>
        <v xml:space="preserve"> </v>
      </c>
      <c r="F176" s="11" t="str">
        <f t="shared" ca="1" si="5"/>
        <v xml:space="preserve"> </v>
      </c>
    </row>
    <row r="177" spans="1:6" x14ac:dyDescent="0.2">
      <c r="A177" t="str">
        <f t="shared" ca="1" si="4"/>
        <v xml:space="preserve"> </v>
      </c>
      <c r="F177" s="11" t="str">
        <f t="shared" ca="1" si="5"/>
        <v xml:space="preserve"> </v>
      </c>
    </row>
    <row r="178" spans="1:6" x14ac:dyDescent="0.2">
      <c r="A178" t="str">
        <f t="shared" ca="1" si="4"/>
        <v xml:space="preserve"> </v>
      </c>
      <c r="F178" s="11" t="str">
        <f t="shared" ca="1" si="5"/>
        <v xml:space="preserve"> </v>
      </c>
    </row>
    <row r="179" spans="1:6" x14ac:dyDescent="0.2">
      <c r="A179" t="str">
        <f t="shared" ca="1" si="4"/>
        <v xml:space="preserve"> </v>
      </c>
      <c r="F179" s="11" t="str">
        <f t="shared" ca="1" si="5"/>
        <v xml:space="preserve"> </v>
      </c>
    </row>
    <row r="180" spans="1:6" x14ac:dyDescent="0.2">
      <c r="A180" t="str">
        <f t="shared" ca="1" si="4"/>
        <v xml:space="preserve"> </v>
      </c>
      <c r="F180" s="11" t="str">
        <f t="shared" ca="1" si="5"/>
        <v xml:space="preserve"> </v>
      </c>
    </row>
    <row r="181" spans="1:6" x14ac:dyDescent="0.2">
      <c r="A181" t="str">
        <f t="shared" ca="1" si="4"/>
        <v xml:space="preserve"> </v>
      </c>
      <c r="F181" s="11" t="str">
        <f t="shared" ca="1" si="5"/>
        <v xml:space="preserve"> </v>
      </c>
    </row>
    <row r="182" spans="1:6" x14ac:dyDescent="0.2">
      <c r="A182" t="str">
        <f t="shared" ca="1" si="4"/>
        <v xml:space="preserve"> </v>
      </c>
      <c r="F182" s="11" t="str">
        <f t="shared" ca="1" si="5"/>
        <v xml:space="preserve"> </v>
      </c>
    </row>
    <row r="183" spans="1:6" x14ac:dyDescent="0.2">
      <c r="A183" t="str">
        <f t="shared" ca="1" si="4"/>
        <v xml:space="preserve"> </v>
      </c>
      <c r="F183" s="11" t="str">
        <f t="shared" ca="1" si="5"/>
        <v xml:space="preserve"> </v>
      </c>
    </row>
    <row r="184" spans="1:6" x14ac:dyDescent="0.2">
      <c r="A184" t="str">
        <f t="shared" ca="1" si="4"/>
        <v xml:space="preserve"> </v>
      </c>
      <c r="F184" s="11" t="str">
        <f t="shared" ca="1" si="5"/>
        <v xml:space="preserve"> </v>
      </c>
    </row>
    <row r="185" spans="1:6" x14ac:dyDescent="0.2">
      <c r="A185" t="str">
        <f t="shared" ca="1" si="4"/>
        <v xml:space="preserve"> </v>
      </c>
      <c r="F185" s="11" t="str">
        <f t="shared" ca="1" si="5"/>
        <v xml:space="preserve"> </v>
      </c>
    </row>
    <row r="186" spans="1:6" x14ac:dyDescent="0.2">
      <c r="A186" t="str">
        <f t="shared" ca="1" si="4"/>
        <v xml:space="preserve"> </v>
      </c>
      <c r="F186" s="11" t="str">
        <f t="shared" ca="1" si="5"/>
        <v xml:space="preserve"> </v>
      </c>
    </row>
    <row r="187" spans="1:6" x14ac:dyDescent="0.2">
      <c r="A187" t="str">
        <f t="shared" ca="1" si="4"/>
        <v xml:space="preserve"> </v>
      </c>
      <c r="F187" s="11" t="str">
        <f t="shared" ca="1" si="5"/>
        <v xml:space="preserve"> </v>
      </c>
    </row>
    <row r="188" spans="1:6" x14ac:dyDescent="0.2">
      <c r="A188" t="str">
        <f t="shared" ca="1" si="4"/>
        <v xml:space="preserve"> </v>
      </c>
      <c r="F188" s="11" t="str">
        <f t="shared" ca="1" si="5"/>
        <v xml:space="preserve"> </v>
      </c>
    </row>
    <row r="189" spans="1:6" x14ac:dyDescent="0.2">
      <c r="A189" t="str">
        <f t="shared" ca="1" si="4"/>
        <v xml:space="preserve"> </v>
      </c>
      <c r="F189" s="11" t="str">
        <f t="shared" ca="1" si="5"/>
        <v xml:space="preserve"> </v>
      </c>
    </row>
    <row r="190" spans="1:6" x14ac:dyDescent="0.2">
      <c r="A190" t="str">
        <f t="shared" ca="1" si="4"/>
        <v xml:space="preserve"> </v>
      </c>
      <c r="F190" s="11" t="str">
        <f t="shared" ca="1" si="5"/>
        <v xml:space="preserve"> </v>
      </c>
    </row>
    <row r="191" spans="1:6" x14ac:dyDescent="0.2">
      <c r="A191" t="str">
        <f t="shared" ca="1" si="4"/>
        <v xml:space="preserve"> </v>
      </c>
      <c r="F191" s="11" t="str">
        <f t="shared" ca="1" si="5"/>
        <v xml:space="preserve"> </v>
      </c>
    </row>
    <row r="192" spans="1:6" x14ac:dyDescent="0.2">
      <c r="A192" t="str">
        <f t="shared" ca="1" si="4"/>
        <v xml:space="preserve"> </v>
      </c>
      <c r="F192" s="11" t="str">
        <f t="shared" ca="1" si="5"/>
        <v xml:space="preserve"> </v>
      </c>
    </row>
    <row r="193" spans="1:6" x14ac:dyDescent="0.2">
      <c r="A193" t="str">
        <f t="shared" ca="1" si="4"/>
        <v xml:space="preserve"> </v>
      </c>
      <c r="F193" s="11" t="str">
        <f t="shared" ca="1" si="5"/>
        <v xml:space="preserve"> </v>
      </c>
    </row>
    <row r="194" spans="1:6" x14ac:dyDescent="0.2">
      <c r="A194" t="str">
        <f t="shared" ca="1" si="4"/>
        <v xml:space="preserve"> </v>
      </c>
      <c r="F194" s="11" t="str">
        <f t="shared" ca="1" si="5"/>
        <v xml:space="preserve"> </v>
      </c>
    </row>
    <row r="195" spans="1:6" x14ac:dyDescent="0.2">
      <c r="A195" t="str">
        <f t="shared" ca="1" si="4"/>
        <v xml:space="preserve"> </v>
      </c>
      <c r="F195" s="11" t="str">
        <f t="shared" ca="1" si="5"/>
        <v xml:space="preserve"> </v>
      </c>
    </row>
    <row r="196" spans="1:6" x14ac:dyDescent="0.2">
      <c r="A196" t="str">
        <f t="shared" ca="1" si="4"/>
        <v xml:space="preserve"> </v>
      </c>
      <c r="F196" s="11" t="str">
        <f t="shared" ca="1" si="5"/>
        <v xml:space="preserve"> </v>
      </c>
    </row>
    <row r="197" spans="1:6" x14ac:dyDescent="0.2">
      <c r="A197" t="str">
        <f t="shared" ca="1" si="4"/>
        <v xml:space="preserve"> </v>
      </c>
      <c r="F197" s="11" t="str">
        <f t="shared" ca="1" si="5"/>
        <v xml:space="preserve"> </v>
      </c>
    </row>
    <row r="198" spans="1:6" x14ac:dyDescent="0.2">
      <c r="A198" t="str">
        <f t="shared" ca="1" si="4"/>
        <v xml:space="preserve"> </v>
      </c>
      <c r="F198" s="11" t="str">
        <f t="shared" ca="1" si="5"/>
        <v xml:space="preserve"> </v>
      </c>
    </row>
    <row r="199" spans="1:6" x14ac:dyDescent="0.2">
      <c r="A199" t="str">
        <f t="shared" ca="1" si="4"/>
        <v xml:space="preserve"> </v>
      </c>
      <c r="F199" s="11" t="str">
        <f t="shared" ca="1" si="5"/>
        <v xml:space="preserve"> </v>
      </c>
    </row>
    <row r="200" spans="1:6" x14ac:dyDescent="0.2">
      <c r="A200" t="str">
        <f t="shared" ca="1" si="4"/>
        <v xml:space="preserve"> </v>
      </c>
      <c r="F200" s="11" t="str">
        <f t="shared" ca="1" si="5"/>
        <v xml:space="preserve"> </v>
      </c>
    </row>
    <row r="201" spans="1:6" x14ac:dyDescent="0.2">
      <c r="A201" t="str">
        <f t="shared" ca="1" si="4"/>
        <v xml:space="preserve"> </v>
      </c>
      <c r="F201" s="11" t="str">
        <f t="shared" ca="1" si="5"/>
        <v xml:space="preserve"> </v>
      </c>
    </row>
    <row r="202" spans="1:6" x14ac:dyDescent="0.2">
      <c r="A202" t="str">
        <f t="shared" ca="1" si="4"/>
        <v xml:space="preserve"> </v>
      </c>
      <c r="F202" s="11" t="str">
        <f t="shared" ca="1" si="5"/>
        <v xml:space="preserve"> </v>
      </c>
    </row>
    <row r="203" spans="1:6" x14ac:dyDescent="0.2">
      <c r="A203" t="str">
        <f t="shared" ca="1" si="4"/>
        <v xml:space="preserve"> </v>
      </c>
      <c r="F203" s="11" t="str">
        <f t="shared" ca="1" si="5"/>
        <v xml:space="preserve"> </v>
      </c>
    </row>
    <row r="204" spans="1:6" x14ac:dyDescent="0.2">
      <c r="A204" t="str">
        <f t="shared" ca="1" si="4"/>
        <v xml:space="preserve"> </v>
      </c>
      <c r="F204" s="11" t="str">
        <f t="shared" ca="1" si="5"/>
        <v xml:space="preserve"> </v>
      </c>
    </row>
    <row r="205" spans="1:6" x14ac:dyDescent="0.2">
      <c r="A205" t="str">
        <f t="shared" ca="1" si="4"/>
        <v xml:space="preserve"> </v>
      </c>
      <c r="F205" s="11" t="str">
        <f t="shared" ca="1" si="5"/>
        <v xml:space="preserve"> </v>
      </c>
    </row>
    <row r="206" spans="1:6" x14ac:dyDescent="0.2">
      <c r="A206" t="str">
        <f t="shared" ca="1" si="4"/>
        <v xml:space="preserve"> </v>
      </c>
      <c r="F206" s="11" t="str">
        <f t="shared" ca="1" si="5"/>
        <v xml:space="preserve"> </v>
      </c>
    </row>
    <row r="207" spans="1:6" x14ac:dyDescent="0.2">
      <c r="A207" t="str">
        <f t="shared" ca="1" si="4"/>
        <v xml:space="preserve"> </v>
      </c>
      <c r="F207" s="11" t="str">
        <f t="shared" ca="1" si="5"/>
        <v xml:space="preserve"> </v>
      </c>
    </row>
    <row r="208" spans="1:6" x14ac:dyDescent="0.2">
      <c r="A208" t="str">
        <f t="shared" ca="1" si="4"/>
        <v xml:space="preserve"> </v>
      </c>
      <c r="F208" s="11" t="str">
        <f t="shared" ca="1" si="5"/>
        <v xml:space="preserve"> </v>
      </c>
    </row>
    <row r="209" spans="1:6" x14ac:dyDescent="0.2">
      <c r="A209" t="str">
        <f t="shared" ref="A209:A272" ca="1" si="6">IF(ROW()&lt;=ROW(D$16)+D$16, ROUND((B$8-B$7)*RAND()+B$7, 0), " ")</f>
        <v xml:space="preserve"> </v>
      </c>
      <c r="F209" s="11" t="str">
        <f t="shared" ref="F209:F272" ca="1" si="7">IF(ROW()&lt;=ROW(I$16)+I$16, IF(G$10="no", WORKDAY(G$7,NETWORKDAYS(G$7,G$8)*RAND()), ROUND((G$8-G$7)*RAND()+G$7, 0)), " ")</f>
        <v xml:space="preserve"> </v>
      </c>
    </row>
    <row r="210" spans="1:6" x14ac:dyDescent="0.2">
      <c r="A210" t="str">
        <f t="shared" ca="1" si="6"/>
        <v xml:space="preserve"> </v>
      </c>
      <c r="F210" s="11" t="str">
        <f t="shared" ca="1" si="7"/>
        <v xml:space="preserve"> </v>
      </c>
    </row>
    <row r="211" spans="1:6" x14ac:dyDescent="0.2">
      <c r="A211" t="str">
        <f t="shared" ca="1" si="6"/>
        <v xml:space="preserve"> </v>
      </c>
      <c r="F211" s="11" t="str">
        <f t="shared" ca="1" si="7"/>
        <v xml:space="preserve"> </v>
      </c>
    </row>
    <row r="212" spans="1:6" x14ac:dyDescent="0.2">
      <c r="A212" t="str">
        <f t="shared" ca="1" si="6"/>
        <v xml:space="preserve"> </v>
      </c>
      <c r="F212" s="11" t="str">
        <f t="shared" ca="1" si="7"/>
        <v xml:space="preserve"> </v>
      </c>
    </row>
    <row r="213" spans="1:6" x14ac:dyDescent="0.2">
      <c r="A213" t="str">
        <f t="shared" ca="1" si="6"/>
        <v xml:space="preserve"> </v>
      </c>
      <c r="F213" s="11" t="str">
        <f t="shared" ca="1" si="7"/>
        <v xml:space="preserve"> </v>
      </c>
    </row>
    <row r="214" spans="1:6" x14ac:dyDescent="0.2">
      <c r="A214" t="str">
        <f t="shared" ca="1" si="6"/>
        <v xml:space="preserve"> </v>
      </c>
      <c r="F214" s="11" t="str">
        <f t="shared" ca="1" si="7"/>
        <v xml:space="preserve"> </v>
      </c>
    </row>
    <row r="215" spans="1:6" x14ac:dyDescent="0.2">
      <c r="A215" t="str">
        <f t="shared" ca="1" si="6"/>
        <v xml:space="preserve"> </v>
      </c>
      <c r="F215" s="11" t="str">
        <f t="shared" ca="1" si="7"/>
        <v xml:space="preserve"> </v>
      </c>
    </row>
    <row r="216" spans="1:6" x14ac:dyDescent="0.2">
      <c r="A216" t="str">
        <f t="shared" ca="1" si="6"/>
        <v xml:space="preserve"> </v>
      </c>
      <c r="F216" s="11" t="str">
        <f t="shared" ca="1" si="7"/>
        <v xml:space="preserve"> </v>
      </c>
    </row>
    <row r="217" spans="1:6" x14ac:dyDescent="0.2">
      <c r="A217" t="str">
        <f t="shared" ca="1" si="6"/>
        <v xml:space="preserve"> </v>
      </c>
      <c r="F217" s="11" t="str">
        <f t="shared" ca="1" si="7"/>
        <v xml:space="preserve"> </v>
      </c>
    </row>
    <row r="218" spans="1:6" x14ac:dyDescent="0.2">
      <c r="A218" t="str">
        <f t="shared" ca="1" si="6"/>
        <v xml:space="preserve"> </v>
      </c>
      <c r="F218" s="11" t="str">
        <f t="shared" ca="1" si="7"/>
        <v xml:space="preserve"> </v>
      </c>
    </row>
    <row r="219" spans="1:6" x14ac:dyDescent="0.2">
      <c r="A219" t="str">
        <f t="shared" ca="1" si="6"/>
        <v xml:space="preserve"> </v>
      </c>
      <c r="F219" s="11" t="str">
        <f t="shared" ca="1" si="7"/>
        <v xml:space="preserve"> </v>
      </c>
    </row>
    <row r="220" spans="1:6" x14ac:dyDescent="0.2">
      <c r="A220" t="str">
        <f t="shared" ca="1" si="6"/>
        <v xml:space="preserve"> </v>
      </c>
      <c r="F220" s="11" t="str">
        <f t="shared" ca="1" si="7"/>
        <v xml:space="preserve"> </v>
      </c>
    </row>
    <row r="221" spans="1:6" x14ac:dyDescent="0.2">
      <c r="A221" t="str">
        <f t="shared" ca="1" si="6"/>
        <v xml:space="preserve"> </v>
      </c>
      <c r="F221" s="11" t="str">
        <f t="shared" ca="1" si="7"/>
        <v xml:space="preserve"> </v>
      </c>
    </row>
    <row r="222" spans="1:6" x14ac:dyDescent="0.2">
      <c r="A222" t="str">
        <f t="shared" ca="1" si="6"/>
        <v xml:space="preserve"> </v>
      </c>
      <c r="F222" s="11" t="str">
        <f t="shared" ca="1" si="7"/>
        <v xml:space="preserve"> </v>
      </c>
    </row>
    <row r="223" spans="1:6" x14ac:dyDescent="0.2">
      <c r="A223" t="str">
        <f t="shared" ca="1" si="6"/>
        <v xml:space="preserve"> </v>
      </c>
      <c r="F223" s="11" t="str">
        <f t="shared" ca="1" si="7"/>
        <v xml:space="preserve"> </v>
      </c>
    </row>
    <row r="224" spans="1:6" x14ac:dyDescent="0.2">
      <c r="A224" t="str">
        <f t="shared" ca="1" si="6"/>
        <v xml:space="preserve"> </v>
      </c>
      <c r="F224" s="11" t="str">
        <f t="shared" ca="1" si="7"/>
        <v xml:space="preserve"> </v>
      </c>
    </row>
    <row r="225" spans="1:6" x14ac:dyDescent="0.2">
      <c r="A225" t="str">
        <f t="shared" ca="1" si="6"/>
        <v xml:space="preserve"> </v>
      </c>
      <c r="F225" s="11" t="str">
        <f t="shared" ca="1" si="7"/>
        <v xml:space="preserve"> </v>
      </c>
    </row>
    <row r="226" spans="1:6" x14ac:dyDescent="0.2">
      <c r="A226" t="str">
        <f t="shared" ca="1" si="6"/>
        <v xml:space="preserve"> </v>
      </c>
      <c r="F226" s="11" t="str">
        <f t="shared" ca="1" si="7"/>
        <v xml:space="preserve"> </v>
      </c>
    </row>
    <row r="227" spans="1:6" x14ac:dyDescent="0.2">
      <c r="A227" t="str">
        <f t="shared" ca="1" si="6"/>
        <v xml:space="preserve"> </v>
      </c>
      <c r="F227" s="11" t="str">
        <f t="shared" ca="1" si="7"/>
        <v xml:space="preserve"> </v>
      </c>
    </row>
    <row r="228" spans="1:6" x14ac:dyDescent="0.2">
      <c r="A228" t="str">
        <f t="shared" ca="1" si="6"/>
        <v xml:space="preserve"> </v>
      </c>
      <c r="F228" s="11" t="str">
        <f t="shared" ca="1" si="7"/>
        <v xml:space="preserve"> </v>
      </c>
    </row>
    <row r="229" spans="1:6" x14ac:dyDescent="0.2">
      <c r="A229" t="str">
        <f t="shared" ca="1" si="6"/>
        <v xml:space="preserve"> </v>
      </c>
      <c r="F229" s="11" t="str">
        <f t="shared" ca="1" si="7"/>
        <v xml:space="preserve"> </v>
      </c>
    </row>
    <row r="230" spans="1:6" x14ac:dyDescent="0.2">
      <c r="A230" t="str">
        <f t="shared" ca="1" si="6"/>
        <v xml:space="preserve"> </v>
      </c>
      <c r="F230" s="11" t="str">
        <f t="shared" ca="1" si="7"/>
        <v xml:space="preserve"> </v>
      </c>
    </row>
    <row r="231" spans="1:6" x14ac:dyDescent="0.2">
      <c r="A231" t="str">
        <f t="shared" ca="1" si="6"/>
        <v xml:space="preserve"> </v>
      </c>
      <c r="F231" s="11" t="str">
        <f t="shared" ca="1" si="7"/>
        <v xml:space="preserve"> </v>
      </c>
    </row>
    <row r="232" spans="1:6" x14ac:dyDescent="0.2">
      <c r="A232" t="str">
        <f t="shared" ca="1" si="6"/>
        <v xml:space="preserve"> </v>
      </c>
      <c r="F232" s="11" t="str">
        <f t="shared" ca="1" si="7"/>
        <v xml:space="preserve"> </v>
      </c>
    </row>
    <row r="233" spans="1:6" x14ac:dyDescent="0.2">
      <c r="A233" t="str">
        <f t="shared" ca="1" si="6"/>
        <v xml:space="preserve"> </v>
      </c>
      <c r="F233" s="11" t="str">
        <f t="shared" ca="1" si="7"/>
        <v xml:space="preserve"> </v>
      </c>
    </row>
    <row r="234" spans="1:6" x14ac:dyDescent="0.2">
      <c r="A234" t="str">
        <f t="shared" ca="1" si="6"/>
        <v xml:space="preserve"> </v>
      </c>
      <c r="F234" s="11" t="str">
        <f t="shared" ca="1" si="7"/>
        <v xml:space="preserve"> </v>
      </c>
    </row>
    <row r="235" spans="1:6" x14ac:dyDescent="0.2">
      <c r="A235" t="str">
        <f t="shared" ca="1" si="6"/>
        <v xml:space="preserve"> </v>
      </c>
      <c r="F235" s="11" t="str">
        <f t="shared" ca="1" si="7"/>
        <v xml:space="preserve"> </v>
      </c>
    </row>
    <row r="236" spans="1:6" x14ac:dyDescent="0.2">
      <c r="A236" t="str">
        <f t="shared" ca="1" si="6"/>
        <v xml:space="preserve"> </v>
      </c>
      <c r="F236" s="11" t="str">
        <f t="shared" ca="1" si="7"/>
        <v xml:space="preserve"> </v>
      </c>
    </row>
    <row r="237" spans="1:6" x14ac:dyDescent="0.2">
      <c r="A237" t="str">
        <f t="shared" ca="1" si="6"/>
        <v xml:space="preserve"> </v>
      </c>
      <c r="F237" s="11" t="str">
        <f t="shared" ca="1" si="7"/>
        <v xml:space="preserve"> </v>
      </c>
    </row>
    <row r="238" spans="1:6" x14ac:dyDescent="0.2">
      <c r="A238" t="str">
        <f t="shared" ca="1" si="6"/>
        <v xml:space="preserve"> </v>
      </c>
      <c r="F238" s="11" t="str">
        <f t="shared" ca="1" si="7"/>
        <v xml:space="preserve"> </v>
      </c>
    </row>
    <row r="239" spans="1:6" x14ac:dyDescent="0.2">
      <c r="A239" t="str">
        <f t="shared" ca="1" si="6"/>
        <v xml:space="preserve"> </v>
      </c>
      <c r="F239" s="11" t="str">
        <f t="shared" ca="1" si="7"/>
        <v xml:space="preserve"> </v>
      </c>
    </row>
    <row r="240" spans="1:6" x14ac:dyDescent="0.2">
      <c r="A240" t="str">
        <f t="shared" ca="1" si="6"/>
        <v xml:space="preserve"> </v>
      </c>
      <c r="F240" s="11" t="str">
        <f t="shared" ca="1" si="7"/>
        <v xml:space="preserve"> </v>
      </c>
    </row>
    <row r="241" spans="1:6" x14ac:dyDescent="0.2">
      <c r="A241" t="str">
        <f t="shared" ca="1" si="6"/>
        <v xml:space="preserve"> </v>
      </c>
      <c r="F241" s="11" t="str">
        <f t="shared" ca="1" si="7"/>
        <v xml:space="preserve"> </v>
      </c>
    </row>
    <row r="242" spans="1:6" x14ac:dyDescent="0.2">
      <c r="A242" t="str">
        <f t="shared" ca="1" si="6"/>
        <v xml:space="preserve"> </v>
      </c>
      <c r="F242" s="11" t="str">
        <f t="shared" ca="1" si="7"/>
        <v xml:space="preserve"> </v>
      </c>
    </row>
    <row r="243" spans="1:6" x14ac:dyDescent="0.2">
      <c r="A243" t="str">
        <f t="shared" ca="1" si="6"/>
        <v xml:space="preserve"> </v>
      </c>
      <c r="F243" s="11" t="str">
        <f t="shared" ca="1" si="7"/>
        <v xml:space="preserve"> </v>
      </c>
    </row>
    <row r="244" spans="1:6" x14ac:dyDescent="0.2">
      <c r="A244" t="str">
        <f t="shared" ca="1" si="6"/>
        <v xml:space="preserve"> </v>
      </c>
      <c r="F244" s="11" t="str">
        <f t="shared" ca="1" si="7"/>
        <v xml:space="preserve"> </v>
      </c>
    </row>
    <row r="245" spans="1:6" x14ac:dyDescent="0.2">
      <c r="A245" t="str">
        <f t="shared" ca="1" si="6"/>
        <v xml:space="preserve"> </v>
      </c>
      <c r="F245" s="11" t="str">
        <f t="shared" ca="1" si="7"/>
        <v xml:space="preserve"> </v>
      </c>
    </row>
    <row r="246" spans="1:6" x14ac:dyDescent="0.2">
      <c r="A246" t="str">
        <f t="shared" ca="1" si="6"/>
        <v xml:space="preserve"> </v>
      </c>
      <c r="F246" s="11" t="str">
        <f t="shared" ca="1" si="7"/>
        <v xml:space="preserve"> </v>
      </c>
    </row>
    <row r="247" spans="1:6" x14ac:dyDescent="0.2">
      <c r="A247" t="str">
        <f t="shared" ca="1" si="6"/>
        <v xml:space="preserve"> </v>
      </c>
      <c r="F247" s="11" t="str">
        <f t="shared" ca="1" si="7"/>
        <v xml:space="preserve"> </v>
      </c>
    </row>
    <row r="248" spans="1:6" x14ac:dyDescent="0.2">
      <c r="A248" t="str">
        <f t="shared" ca="1" si="6"/>
        <v xml:space="preserve"> </v>
      </c>
      <c r="F248" s="11" t="str">
        <f t="shared" ca="1" si="7"/>
        <v xml:space="preserve"> </v>
      </c>
    </row>
    <row r="249" spans="1:6" x14ac:dyDescent="0.2">
      <c r="A249" t="str">
        <f t="shared" ca="1" si="6"/>
        <v xml:space="preserve"> </v>
      </c>
      <c r="F249" s="11" t="str">
        <f t="shared" ca="1" si="7"/>
        <v xml:space="preserve"> </v>
      </c>
    </row>
    <row r="250" spans="1:6" x14ac:dyDescent="0.2">
      <c r="A250" t="str">
        <f t="shared" ca="1" si="6"/>
        <v xml:space="preserve"> </v>
      </c>
      <c r="F250" s="11" t="str">
        <f t="shared" ca="1" si="7"/>
        <v xml:space="preserve"> </v>
      </c>
    </row>
    <row r="251" spans="1:6" x14ac:dyDescent="0.2">
      <c r="A251" t="str">
        <f t="shared" ca="1" si="6"/>
        <v xml:space="preserve"> </v>
      </c>
      <c r="F251" s="11" t="str">
        <f t="shared" ca="1" si="7"/>
        <v xml:space="preserve"> </v>
      </c>
    </row>
    <row r="252" spans="1:6" x14ac:dyDescent="0.2">
      <c r="A252" t="str">
        <f t="shared" ca="1" si="6"/>
        <v xml:space="preserve"> </v>
      </c>
      <c r="F252" s="11" t="str">
        <f t="shared" ca="1" si="7"/>
        <v xml:space="preserve"> </v>
      </c>
    </row>
    <row r="253" spans="1:6" x14ac:dyDescent="0.2">
      <c r="A253" t="str">
        <f t="shared" ca="1" si="6"/>
        <v xml:space="preserve"> </v>
      </c>
      <c r="F253" s="11" t="str">
        <f t="shared" ca="1" si="7"/>
        <v xml:space="preserve"> </v>
      </c>
    </row>
    <row r="254" spans="1:6" x14ac:dyDescent="0.2">
      <c r="A254" t="str">
        <f t="shared" ca="1" si="6"/>
        <v xml:space="preserve"> </v>
      </c>
      <c r="F254" s="11" t="str">
        <f t="shared" ca="1" si="7"/>
        <v xml:space="preserve"> </v>
      </c>
    </row>
    <row r="255" spans="1:6" x14ac:dyDescent="0.2">
      <c r="A255" t="str">
        <f t="shared" ca="1" si="6"/>
        <v xml:space="preserve"> </v>
      </c>
      <c r="F255" s="11" t="str">
        <f t="shared" ca="1" si="7"/>
        <v xml:space="preserve"> </v>
      </c>
    </row>
    <row r="256" spans="1:6" x14ac:dyDescent="0.2">
      <c r="A256" t="str">
        <f t="shared" ca="1" si="6"/>
        <v xml:space="preserve"> </v>
      </c>
      <c r="F256" s="11" t="str">
        <f t="shared" ca="1" si="7"/>
        <v xml:space="preserve"> </v>
      </c>
    </row>
    <row r="257" spans="1:6" x14ac:dyDescent="0.2">
      <c r="A257" t="str">
        <f t="shared" ca="1" si="6"/>
        <v xml:space="preserve"> </v>
      </c>
      <c r="F257" s="11" t="str">
        <f t="shared" ca="1" si="7"/>
        <v xml:space="preserve"> </v>
      </c>
    </row>
    <row r="258" spans="1:6" x14ac:dyDescent="0.2">
      <c r="A258" t="str">
        <f t="shared" ca="1" si="6"/>
        <v xml:space="preserve"> </v>
      </c>
      <c r="F258" s="11" t="str">
        <f t="shared" ca="1" si="7"/>
        <v xml:space="preserve"> </v>
      </c>
    </row>
    <row r="259" spans="1:6" x14ac:dyDescent="0.2">
      <c r="A259" t="str">
        <f t="shared" ca="1" si="6"/>
        <v xml:space="preserve"> </v>
      </c>
      <c r="F259" s="11" t="str">
        <f t="shared" ca="1" si="7"/>
        <v xml:space="preserve"> </v>
      </c>
    </row>
    <row r="260" spans="1:6" x14ac:dyDescent="0.2">
      <c r="A260" t="str">
        <f t="shared" ca="1" si="6"/>
        <v xml:space="preserve"> </v>
      </c>
      <c r="F260" s="11" t="str">
        <f t="shared" ca="1" si="7"/>
        <v xml:space="preserve"> </v>
      </c>
    </row>
    <row r="261" spans="1:6" x14ac:dyDescent="0.2">
      <c r="A261" t="str">
        <f t="shared" ca="1" si="6"/>
        <v xml:space="preserve"> </v>
      </c>
      <c r="F261" s="11" t="str">
        <f t="shared" ca="1" si="7"/>
        <v xml:space="preserve"> </v>
      </c>
    </row>
    <row r="262" spans="1:6" x14ac:dyDescent="0.2">
      <c r="A262" t="str">
        <f t="shared" ca="1" si="6"/>
        <v xml:space="preserve"> </v>
      </c>
      <c r="F262" s="11" t="str">
        <f t="shared" ca="1" si="7"/>
        <v xml:space="preserve"> </v>
      </c>
    </row>
    <row r="263" spans="1:6" x14ac:dyDescent="0.2">
      <c r="A263" t="str">
        <f t="shared" ca="1" si="6"/>
        <v xml:space="preserve"> </v>
      </c>
      <c r="F263" s="11" t="str">
        <f t="shared" ca="1" si="7"/>
        <v xml:space="preserve"> </v>
      </c>
    </row>
    <row r="264" spans="1:6" x14ac:dyDescent="0.2">
      <c r="A264" t="str">
        <f t="shared" ca="1" si="6"/>
        <v xml:space="preserve"> </v>
      </c>
      <c r="F264" s="11" t="str">
        <f t="shared" ca="1" si="7"/>
        <v xml:space="preserve"> </v>
      </c>
    </row>
    <row r="265" spans="1:6" x14ac:dyDescent="0.2">
      <c r="A265" t="str">
        <f t="shared" ca="1" si="6"/>
        <v xml:space="preserve"> </v>
      </c>
      <c r="F265" s="11" t="str">
        <f t="shared" ca="1" si="7"/>
        <v xml:space="preserve"> </v>
      </c>
    </row>
    <row r="266" spans="1:6" x14ac:dyDescent="0.2">
      <c r="A266" t="str">
        <f t="shared" ca="1" si="6"/>
        <v xml:space="preserve"> </v>
      </c>
      <c r="F266" s="11" t="str">
        <f t="shared" ca="1" si="7"/>
        <v xml:space="preserve"> </v>
      </c>
    </row>
    <row r="267" spans="1:6" x14ac:dyDescent="0.2">
      <c r="A267" t="str">
        <f t="shared" ca="1" si="6"/>
        <v xml:space="preserve"> </v>
      </c>
      <c r="F267" s="11" t="str">
        <f t="shared" ca="1" si="7"/>
        <v xml:space="preserve"> </v>
      </c>
    </row>
    <row r="268" spans="1:6" x14ac:dyDescent="0.2">
      <c r="A268" t="str">
        <f t="shared" ca="1" si="6"/>
        <v xml:space="preserve"> </v>
      </c>
      <c r="F268" s="11" t="str">
        <f t="shared" ca="1" si="7"/>
        <v xml:space="preserve"> </v>
      </c>
    </row>
    <row r="269" spans="1:6" x14ac:dyDescent="0.2">
      <c r="A269" t="str">
        <f t="shared" ca="1" si="6"/>
        <v xml:space="preserve"> </v>
      </c>
      <c r="F269" s="11" t="str">
        <f t="shared" ca="1" si="7"/>
        <v xml:space="preserve"> </v>
      </c>
    </row>
    <row r="270" spans="1:6" x14ac:dyDescent="0.2">
      <c r="A270" t="str">
        <f t="shared" ca="1" si="6"/>
        <v xml:space="preserve"> </v>
      </c>
      <c r="F270" s="11" t="str">
        <f t="shared" ca="1" si="7"/>
        <v xml:space="preserve"> </v>
      </c>
    </row>
    <row r="271" spans="1:6" x14ac:dyDescent="0.2">
      <c r="A271" t="str">
        <f t="shared" ca="1" si="6"/>
        <v xml:space="preserve"> </v>
      </c>
      <c r="F271" s="11" t="str">
        <f t="shared" ca="1" si="7"/>
        <v xml:space="preserve"> </v>
      </c>
    </row>
    <row r="272" spans="1:6" x14ac:dyDescent="0.2">
      <c r="A272" t="str">
        <f t="shared" ca="1" si="6"/>
        <v xml:space="preserve"> </v>
      </c>
      <c r="F272" s="11" t="str">
        <f t="shared" ca="1" si="7"/>
        <v xml:space="preserve"> </v>
      </c>
    </row>
    <row r="273" spans="1:6" x14ac:dyDescent="0.2">
      <c r="A273" t="str">
        <f t="shared" ref="A273:A336" ca="1" si="8">IF(ROW()&lt;=ROW(D$16)+D$16, ROUND((B$8-B$7)*RAND()+B$7, 0), " ")</f>
        <v xml:space="preserve"> </v>
      </c>
      <c r="F273" s="11" t="str">
        <f t="shared" ref="F273:F336" ca="1" si="9">IF(ROW()&lt;=ROW(I$16)+I$16, IF(G$10="no", WORKDAY(G$7,NETWORKDAYS(G$7,G$8)*RAND()), ROUND((G$8-G$7)*RAND()+G$7, 0)), " ")</f>
        <v xml:space="preserve"> </v>
      </c>
    </row>
    <row r="274" spans="1:6" x14ac:dyDescent="0.2">
      <c r="A274" t="str">
        <f t="shared" ca="1" si="8"/>
        <v xml:space="preserve"> </v>
      </c>
      <c r="F274" s="11" t="str">
        <f t="shared" ca="1" si="9"/>
        <v xml:space="preserve"> </v>
      </c>
    </row>
    <row r="275" spans="1:6" x14ac:dyDescent="0.2">
      <c r="A275" t="str">
        <f t="shared" ca="1" si="8"/>
        <v xml:space="preserve"> </v>
      </c>
      <c r="F275" s="11" t="str">
        <f t="shared" ca="1" si="9"/>
        <v xml:space="preserve"> </v>
      </c>
    </row>
    <row r="276" spans="1:6" x14ac:dyDescent="0.2">
      <c r="A276" t="str">
        <f t="shared" ca="1" si="8"/>
        <v xml:space="preserve"> </v>
      </c>
      <c r="F276" s="11" t="str">
        <f t="shared" ca="1" si="9"/>
        <v xml:space="preserve"> </v>
      </c>
    </row>
    <row r="277" spans="1:6" x14ac:dyDescent="0.2">
      <c r="A277" t="str">
        <f t="shared" ca="1" si="8"/>
        <v xml:space="preserve"> </v>
      </c>
      <c r="F277" s="11" t="str">
        <f t="shared" ca="1" si="9"/>
        <v xml:space="preserve"> </v>
      </c>
    </row>
    <row r="278" spans="1:6" x14ac:dyDescent="0.2">
      <c r="A278" t="str">
        <f t="shared" ca="1" si="8"/>
        <v xml:space="preserve"> </v>
      </c>
      <c r="F278" s="11" t="str">
        <f t="shared" ca="1" si="9"/>
        <v xml:space="preserve"> </v>
      </c>
    </row>
    <row r="279" spans="1:6" x14ac:dyDescent="0.2">
      <c r="A279" t="str">
        <f t="shared" ca="1" si="8"/>
        <v xml:space="preserve"> </v>
      </c>
      <c r="F279" s="11" t="str">
        <f t="shared" ca="1" si="9"/>
        <v xml:space="preserve"> </v>
      </c>
    </row>
    <row r="280" spans="1:6" x14ac:dyDescent="0.2">
      <c r="A280" t="str">
        <f t="shared" ca="1" si="8"/>
        <v xml:space="preserve"> </v>
      </c>
      <c r="F280" s="11" t="str">
        <f t="shared" ca="1" si="9"/>
        <v xml:space="preserve"> </v>
      </c>
    </row>
    <row r="281" spans="1:6" x14ac:dyDescent="0.2">
      <c r="A281" t="str">
        <f t="shared" ca="1" si="8"/>
        <v xml:space="preserve"> </v>
      </c>
      <c r="F281" s="11" t="str">
        <f t="shared" ca="1" si="9"/>
        <v xml:space="preserve"> </v>
      </c>
    </row>
    <row r="282" spans="1:6" x14ac:dyDescent="0.2">
      <c r="A282" t="str">
        <f t="shared" ca="1" si="8"/>
        <v xml:space="preserve"> </v>
      </c>
      <c r="F282" s="11" t="str">
        <f t="shared" ca="1" si="9"/>
        <v xml:space="preserve"> </v>
      </c>
    </row>
    <row r="283" spans="1:6" x14ac:dyDescent="0.2">
      <c r="A283" t="str">
        <f t="shared" ca="1" si="8"/>
        <v xml:space="preserve"> </v>
      </c>
      <c r="F283" s="11" t="str">
        <f t="shared" ca="1" si="9"/>
        <v xml:space="preserve"> </v>
      </c>
    </row>
    <row r="284" spans="1:6" x14ac:dyDescent="0.2">
      <c r="A284" t="str">
        <f t="shared" ca="1" si="8"/>
        <v xml:space="preserve"> </v>
      </c>
      <c r="F284" s="11" t="str">
        <f t="shared" ca="1" si="9"/>
        <v xml:space="preserve"> </v>
      </c>
    </row>
    <row r="285" spans="1:6" x14ac:dyDescent="0.2">
      <c r="A285" t="str">
        <f t="shared" ca="1" si="8"/>
        <v xml:space="preserve"> </v>
      </c>
      <c r="F285" s="11" t="str">
        <f t="shared" ca="1" si="9"/>
        <v xml:space="preserve"> </v>
      </c>
    </row>
    <row r="286" spans="1:6" x14ac:dyDescent="0.2">
      <c r="A286" t="str">
        <f t="shared" ca="1" si="8"/>
        <v xml:space="preserve"> </v>
      </c>
      <c r="F286" s="11" t="str">
        <f t="shared" ca="1" si="9"/>
        <v xml:space="preserve"> </v>
      </c>
    </row>
    <row r="287" spans="1:6" x14ac:dyDescent="0.2">
      <c r="A287" t="str">
        <f t="shared" ca="1" si="8"/>
        <v xml:space="preserve"> </v>
      </c>
      <c r="F287" s="11" t="str">
        <f t="shared" ca="1" si="9"/>
        <v xml:space="preserve"> </v>
      </c>
    </row>
    <row r="288" spans="1:6" x14ac:dyDescent="0.2">
      <c r="A288" t="str">
        <f t="shared" ca="1" si="8"/>
        <v xml:space="preserve"> </v>
      </c>
      <c r="F288" s="11" t="str">
        <f t="shared" ca="1" si="9"/>
        <v xml:space="preserve"> </v>
      </c>
    </row>
    <row r="289" spans="1:6" x14ac:dyDescent="0.2">
      <c r="A289" t="str">
        <f t="shared" ca="1" si="8"/>
        <v xml:space="preserve"> </v>
      </c>
      <c r="F289" s="11" t="str">
        <f t="shared" ca="1" si="9"/>
        <v xml:space="preserve"> </v>
      </c>
    </row>
    <row r="290" spans="1:6" x14ac:dyDescent="0.2">
      <c r="A290" t="str">
        <f t="shared" ca="1" si="8"/>
        <v xml:space="preserve"> </v>
      </c>
      <c r="F290" s="11" t="str">
        <f t="shared" ca="1" si="9"/>
        <v xml:space="preserve"> </v>
      </c>
    </row>
    <row r="291" spans="1:6" x14ac:dyDescent="0.2">
      <c r="A291" t="str">
        <f t="shared" ca="1" si="8"/>
        <v xml:space="preserve"> </v>
      </c>
      <c r="F291" s="11" t="str">
        <f t="shared" ca="1" si="9"/>
        <v xml:space="preserve"> </v>
      </c>
    </row>
    <row r="292" spans="1:6" x14ac:dyDescent="0.2">
      <c r="A292" t="str">
        <f t="shared" ca="1" si="8"/>
        <v xml:space="preserve"> </v>
      </c>
      <c r="F292" s="11" t="str">
        <f t="shared" ca="1" si="9"/>
        <v xml:space="preserve"> </v>
      </c>
    </row>
    <row r="293" spans="1:6" x14ac:dyDescent="0.2">
      <c r="A293" t="str">
        <f t="shared" ca="1" si="8"/>
        <v xml:space="preserve"> </v>
      </c>
      <c r="F293" s="11" t="str">
        <f t="shared" ca="1" si="9"/>
        <v xml:space="preserve"> </v>
      </c>
    </row>
    <row r="294" spans="1:6" x14ac:dyDescent="0.2">
      <c r="A294" t="str">
        <f t="shared" ca="1" si="8"/>
        <v xml:space="preserve"> </v>
      </c>
      <c r="F294" s="11" t="str">
        <f t="shared" ca="1" si="9"/>
        <v xml:space="preserve"> </v>
      </c>
    </row>
    <row r="295" spans="1:6" x14ac:dyDescent="0.2">
      <c r="A295" t="str">
        <f t="shared" ca="1" si="8"/>
        <v xml:space="preserve"> </v>
      </c>
      <c r="F295" s="11" t="str">
        <f t="shared" ca="1" si="9"/>
        <v xml:space="preserve"> </v>
      </c>
    </row>
    <row r="296" spans="1:6" x14ac:dyDescent="0.2">
      <c r="A296" t="str">
        <f t="shared" ca="1" si="8"/>
        <v xml:space="preserve"> </v>
      </c>
      <c r="F296" s="11" t="str">
        <f t="shared" ca="1" si="9"/>
        <v xml:space="preserve"> </v>
      </c>
    </row>
    <row r="297" spans="1:6" x14ac:dyDescent="0.2">
      <c r="A297" t="str">
        <f t="shared" ca="1" si="8"/>
        <v xml:space="preserve"> </v>
      </c>
      <c r="F297" s="11" t="str">
        <f t="shared" ca="1" si="9"/>
        <v xml:space="preserve"> </v>
      </c>
    </row>
    <row r="298" spans="1:6" x14ac:dyDescent="0.2">
      <c r="A298" t="str">
        <f t="shared" ca="1" si="8"/>
        <v xml:space="preserve"> </v>
      </c>
      <c r="F298" s="11" t="str">
        <f t="shared" ca="1" si="9"/>
        <v xml:space="preserve"> </v>
      </c>
    </row>
    <row r="299" spans="1:6" x14ac:dyDescent="0.2">
      <c r="A299" t="str">
        <f t="shared" ca="1" si="8"/>
        <v xml:space="preserve"> </v>
      </c>
      <c r="F299" s="11" t="str">
        <f t="shared" ca="1" si="9"/>
        <v xml:space="preserve"> </v>
      </c>
    </row>
    <row r="300" spans="1:6" x14ac:dyDescent="0.2">
      <c r="A300" t="str">
        <f t="shared" ca="1" si="8"/>
        <v xml:space="preserve"> </v>
      </c>
      <c r="F300" s="11" t="str">
        <f t="shared" ca="1" si="9"/>
        <v xml:space="preserve"> </v>
      </c>
    </row>
    <row r="301" spans="1:6" x14ac:dyDescent="0.2">
      <c r="A301" t="str">
        <f t="shared" ca="1" si="8"/>
        <v xml:space="preserve"> </v>
      </c>
      <c r="F301" s="11" t="str">
        <f t="shared" ca="1" si="9"/>
        <v xml:space="preserve"> </v>
      </c>
    </row>
    <row r="302" spans="1:6" x14ac:dyDescent="0.2">
      <c r="A302" t="str">
        <f t="shared" ca="1" si="8"/>
        <v xml:space="preserve"> </v>
      </c>
      <c r="F302" s="11" t="str">
        <f t="shared" ca="1" si="9"/>
        <v xml:space="preserve"> </v>
      </c>
    </row>
    <row r="303" spans="1:6" x14ac:dyDescent="0.2">
      <c r="A303" t="str">
        <f t="shared" ca="1" si="8"/>
        <v xml:space="preserve"> </v>
      </c>
      <c r="F303" s="11" t="str">
        <f t="shared" ca="1" si="9"/>
        <v xml:space="preserve"> </v>
      </c>
    </row>
    <row r="304" spans="1:6" x14ac:dyDescent="0.2">
      <c r="A304" t="str">
        <f t="shared" ca="1" si="8"/>
        <v xml:space="preserve"> </v>
      </c>
      <c r="F304" s="11" t="str">
        <f t="shared" ca="1" si="9"/>
        <v xml:space="preserve"> </v>
      </c>
    </row>
    <row r="305" spans="1:6" x14ac:dyDescent="0.2">
      <c r="A305" t="str">
        <f t="shared" ca="1" si="8"/>
        <v xml:space="preserve"> </v>
      </c>
      <c r="F305" s="11" t="str">
        <f t="shared" ca="1" si="9"/>
        <v xml:space="preserve"> </v>
      </c>
    </row>
    <row r="306" spans="1:6" x14ac:dyDescent="0.2">
      <c r="A306" t="str">
        <f t="shared" ca="1" si="8"/>
        <v xml:space="preserve"> </v>
      </c>
      <c r="F306" s="11" t="str">
        <f t="shared" ca="1" si="9"/>
        <v xml:space="preserve"> </v>
      </c>
    </row>
    <row r="307" spans="1:6" x14ac:dyDescent="0.2">
      <c r="A307" t="str">
        <f t="shared" ca="1" si="8"/>
        <v xml:space="preserve"> </v>
      </c>
      <c r="F307" s="11" t="str">
        <f t="shared" ca="1" si="9"/>
        <v xml:space="preserve"> </v>
      </c>
    </row>
    <row r="308" spans="1:6" x14ac:dyDescent="0.2">
      <c r="A308" t="str">
        <f t="shared" ca="1" si="8"/>
        <v xml:space="preserve"> </v>
      </c>
      <c r="F308" s="11" t="str">
        <f t="shared" ca="1" si="9"/>
        <v xml:space="preserve"> </v>
      </c>
    </row>
    <row r="309" spans="1:6" x14ac:dyDescent="0.2">
      <c r="A309" t="str">
        <f t="shared" ca="1" si="8"/>
        <v xml:space="preserve"> </v>
      </c>
      <c r="F309" s="11" t="str">
        <f t="shared" ca="1" si="9"/>
        <v xml:space="preserve"> </v>
      </c>
    </row>
    <row r="310" spans="1:6" x14ac:dyDescent="0.2">
      <c r="A310" t="str">
        <f t="shared" ca="1" si="8"/>
        <v xml:space="preserve"> </v>
      </c>
      <c r="F310" s="11" t="str">
        <f t="shared" ca="1" si="9"/>
        <v xml:space="preserve"> </v>
      </c>
    </row>
    <row r="311" spans="1:6" x14ac:dyDescent="0.2">
      <c r="A311" t="str">
        <f t="shared" ca="1" si="8"/>
        <v xml:space="preserve"> </v>
      </c>
      <c r="F311" s="11" t="str">
        <f t="shared" ca="1" si="9"/>
        <v xml:space="preserve"> </v>
      </c>
    </row>
    <row r="312" spans="1:6" x14ac:dyDescent="0.2">
      <c r="A312" t="str">
        <f t="shared" ca="1" si="8"/>
        <v xml:space="preserve"> </v>
      </c>
      <c r="F312" s="11" t="str">
        <f t="shared" ca="1" si="9"/>
        <v xml:space="preserve"> </v>
      </c>
    </row>
    <row r="313" spans="1:6" x14ac:dyDescent="0.2">
      <c r="A313" t="str">
        <f t="shared" ca="1" si="8"/>
        <v xml:space="preserve"> </v>
      </c>
      <c r="F313" s="11" t="str">
        <f t="shared" ca="1" si="9"/>
        <v xml:space="preserve"> </v>
      </c>
    </row>
    <row r="314" spans="1:6" x14ac:dyDescent="0.2">
      <c r="A314" t="str">
        <f t="shared" ca="1" si="8"/>
        <v xml:space="preserve"> </v>
      </c>
      <c r="F314" s="11" t="str">
        <f t="shared" ca="1" si="9"/>
        <v xml:space="preserve"> </v>
      </c>
    </row>
    <row r="315" spans="1:6" x14ac:dyDescent="0.2">
      <c r="A315" t="str">
        <f t="shared" ca="1" si="8"/>
        <v xml:space="preserve"> </v>
      </c>
      <c r="F315" s="11" t="str">
        <f t="shared" ca="1" si="9"/>
        <v xml:space="preserve"> </v>
      </c>
    </row>
    <row r="316" spans="1:6" x14ac:dyDescent="0.2">
      <c r="A316" t="str">
        <f t="shared" ca="1" si="8"/>
        <v xml:space="preserve"> </v>
      </c>
      <c r="F316" s="11" t="str">
        <f t="shared" ca="1" si="9"/>
        <v xml:space="preserve"> </v>
      </c>
    </row>
    <row r="317" spans="1:6" x14ac:dyDescent="0.2">
      <c r="A317" t="str">
        <f t="shared" ca="1" si="8"/>
        <v xml:space="preserve"> </v>
      </c>
      <c r="F317" s="11" t="str">
        <f t="shared" ca="1" si="9"/>
        <v xml:space="preserve"> </v>
      </c>
    </row>
    <row r="318" spans="1:6" x14ac:dyDescent="0.2">
      <c r="A318" t="str">
        <f t="shared" ca="1" si="8"/>
        <v xml:space="preserve"> </v>
      </c>
      <c r="F318" s="11" t="str">
        <f t="shared" ca="1" si="9"/>
        <v xml:space="preserve"> </v>
      </c>
    </row>
    <row r="319" spans="1:6" x14ac:dyDescent="0.2">
      <c r="A319" t="str">
        <f t="shared" ca="1" si="8"/>
        <v xml:space="preserve"> </v>
      </c>
      <c r="F319" s="11" t="str">
        <f t="shared" ca="1" si="9"/>
        <v xml:space="preserve"> </v>
      </c>
    </row>
    <row r="320" spans="1:6" x14ac:dyDescent="0.2">
      <c r="A320" t="str">
        <f t="shared" ca="1" si="8"/>
        <v xml:space="preserve"> </v>
      </c>
      <c r="F320" s="11" t="str">
        <f t="shared" ca="1" si="9"/>
        <v xml:space="preserve"> </v>
      </c>
    </row>
    <row r="321" spans="1:6" x14ac:dyDescent="0.2">
      <c r="A321" t="str">
        <f t="shared" ca="1" si="8"/>
        <v xml:space="preserve"> </v>
      </c>
      <c r="F321" s="11" t="str">
        <f t="shared" ca="1" si="9"/>
        <v xml:space="preserve"> </v>
      </c>
    </row>
    <row r="322" spans="1:6" x14ac:dyDescent="0.2">
      <c r="A322" t="str">
        <f t="shared" ca="1" si="8"/>
        <v xml:space="preserve"> </v>
      </c>
      <c r="F322" s="11" t="str">
        <f t="shared" ca="1" si="9"/>
        <v xml:space="preserve"> </v>
      </c>
    </row>
    <row r="323" spans="1:6" x14ac:dyDescent="0.2">
      <c r="A323" t="str">
        <f t="shared" ca="1" si="8"/>
        <v xml:space="preserve"> </v>
      </c>
      <c r="F323" s="11" t="str">
        <f t="shared" ca="1" si="9"/>
        <v xml:space="preserve"> </v>
      </c>
    </row>
    <row r="324" spans="1:6" x14ac:dyDescent="0.2">
      <c r="A324" t="str">
        <f t="shared" ca="1" si="8"/>
        <v xml:space="preserve"> </v>
      </c>
      <c r="F324" s="11" t="str">
        <f t="shared" ca="1" si="9"/>
        <v xml:space="preserve"> </v>
      </c>
    </row>
    <row r="325" spans="1:6" x14ac:dyDescent="0.2">
      <c r="A325" t="str">
        <f t="shared" ca="1" si="8"/>
        <v xml:space="preserve"> </v>
      </c>
      <c r="F325" s="11" t="str">
        <f t="shared" ca="1" si="9"/>
        <v xml:space="preserve"> </v>
      </c>
    </row>
    <row r="326" spans="1:6" x14ac:dyDescent="0.2">
      <c r="A326" t="str">
        <f t="shared" ca="1" si="8"/>
        <v xml:space="preserve"> </v>
      </c>
      <c r="F326" s="11" t="str">
        <f t="shared" ca="1" si="9"/>
        <v xml:space="preserve"> </v>
      </c>
    </row>
    <row r="327" spans="1:6" x14ac:dyDescent="0.2">
      <c r="A327" t="str">
        <f t="shared" ca="1" si="8"/>
        <v xml:space="preserve"> </v>
      </c>
      <c r="F327" s="11" t="str">
        <f t="shared" ca="1" si="9"/>
        <v xml:space="preserve"> </v>
      </c>
    </row>
    <row r="328" spans="1:6" x14ac:dyDescent="0.2">
      <c r="A328" t="str">
        <f t="shared" ca="1" si="8"/>
        <v xml:space="preserve"> </v>
      </c>
      <c r="F328" s="11" t="str">
        <f t="shared" ca="1" si="9"/>
        <v xml:space="preserve"> </v>
      </c>
    </row>
    <row r="329" spans="1:6" x14ac:dyDescent="0.2">
      <c r="A329" t="str">
        <f t="shared" ca="1" si="8"/>
        <v xml:space="preserve"> </v>
      </c>
      <c r="F329" s="11" t="str">
        <f t="shared" ca="1" si="9"/>
        <v xml:space="preserve"> </v>
      </c>
    </row>
    <row r="330" spans="1:6" x14ac:dyDescent="0.2">
      <c r="A330" t="str">
        <f t="shared" ca="1" si="8"/>
        <v xml:space="preserve"> </v>
      </c>
      <c r="F330" s="11" t="str">
        <f t="shared" ca="1" si="9"/>
        <v xml:space="preserve"> </v>
      </c>
    </row>
    <row r="331" spans="1:6" x14ac:dyDescent="0.2">
      <c r="A331" t="str">
        <f t="shared" ca="1" si="8"/>
        <v xml:space="preserve"> </v>
      </c>
      <c r="F331" s="11" t="str">
        <f t="shared" ca="1" si="9"/>
        <v xml:space="preserve"> </v>
      </c>
    </row>
    <row r="332" spans="1:6" x14ac:dyDescent="0.2">
      <c r="A332" t="str">
        <f t="shared" ca="1" si="8"/>
        <v xml:space="preserve"> </v>
      </c>
      <c r="F332" s="11" t="str">
        <f t="shared" ca="1" si="9"/>
        <v xml:space="preserve"> </v>
      </c>
    </row>
    <row r="333" spans="1:6" x14ac:dyDescent="0.2">
      <c r="A333" t="str">
        <f t="shared" ca="1" si="8"/>
        <v xml:space="preserve"> </v>
      </c>
      <c r="F333" s="11" t="str">
        <f t="shared" ca="1" si="9"/>
        <v xml:space="preserve"> </v>
      </c>
    </row>
    <row r="334" spans="1:6" x14ac:dyDescent="0.2">
      <c r="A334" t="str">
        <f t="shared" ca="1" si="8"/>
        <v xml:space="preserve"> </v>
      </c>
      <c r="F334" s="11" t="str">
        <f t="shared" ca="1" si="9"/>
        <v xml:space="preserve"> </v>
      </c>
    </row>
    <row r="335" spans="1:6" x14ac:dyDescent="0.2">
      <c r="A335" t="str">
        <f t="shared" ca="1" si="8"/>
        <v xml:space="preserve"> </v>
      </c>
      <c r="F335" s="11" t="str">
        <f t="shared" ca="1" si="9"/>
        <v xml:space="preserve"> </v>
      </c>
    </row>
    <row r="336" spans="1:6" x14ac:dyDescent="0.2">
      <c r="A336" t="str">
        <f t="shared" ca="1" si="8"/>
        <v xml:space="preserve"> </v>
      </c>
      <c r="F336" s="11" t="str">
        <f t="shared" ca="1" si="9"/>
        <v xml:space="preserve"> </v>
      </c>
    </row>
    <row r="337" spans="1:6" x14ac:dyDescent="0.2">
      <c r="A337" t="str">
        <f t="shared" ref="A337:A400" ca="1" si="10">IF(ROW()&lt;=ROW(D$16)+D$16, ROUND((B$8-B$7)*RAND()+B$7, 0), " ")</f>
        <v xml:space="preserve"> </v>
      </c>
      <c r="F337" s="11" t="str">
        <f t="shared" ref="F337:F400" ca="1" si="11">IF(ROW()&lt;=ROW(I$16)+I$16, IF(G$10="no", WORKDAY(G$7,NETWORKDAYS(G$7,G$8)*RAND()), ROUND((G$8-G$7)*RAND()+G$7, 0)), " ")</f>
        <v xml:space="preserve"> </v>
      </c>
    </row>
    <row r="338" spans="1:6" x14ac:dyDescent="0.2">
      <c r="A338" t="str">
        <f t="shared" ca="1" si="10"/>
        <v xml:space="preserve"> </v>
      </c>
      <c r="F338" s="11" t="str">
        <f t="shared" ca="1" si="11"/>
        <v xml:space="preserve"> </v>
      </c>
    </row>
    <row r="339" spans="1:6" x14ac:dyDescent="0.2">
      <c r="A339" t="str">
        <f t="shared" ca="1" si="10"/>
        <v xml:space="preserve"> </v>
      </c>
      <c r="F339" s="11" t="str">
        <f t="shared" ca="1" si="11"/>
        <v xml:space="preserve"> </v>
      </c>
    </row>
    <row r="340" spans="1:6" x14ac:dyDescent="0.2">
      <c r="A340" t="str">
        <f t="shared" ca="1" si="10"/>
        <v xml:space="preserve"> </v>
      </c>
      <c r="F340" s="11" t="str">
        <f t="shared" ca="1" si="11"/>
        <v xml:space="preserve"> </v>
      </c>
    </row>
    <row r="341" spans="1:6" x14ac:dyDescent="0.2">
      <c r="A341" t="str">
        <f t="shared" ca="1" si="10"/>
        <v xml:space="preserve"> </v>
      </c>
      <c r="F341" s="11" t="str">
        <f t="shared" ca="1" si="11"/>
        <v xml:space="preserve"> </v>
      </c>
    </row>
    <row r="342" spans="1:6" x14ac:dyDescent="0.2">
      <c r="A342" t="str">
        <f t="shared" ca="1" si="10"/>
        <v xml:space="preserve"> </v>
      </c>
      <c r="F342" s="11" t="str">
        <f t="shared" ca="1" si="11"/>
        <v xml:space="preserve"> </v>
      </c>
    </row>
    <row r="343" spans="1:6" x14ac:dyDescent="0.2">
      <c r="A343" t="str">
        <f t="shared" ca="1" si="10"/>
        <v xml:space="preserve"> </v>
      </c>
      <c r="F343" s="11" t="str">
        <f t="shared" ca="1" si="11"/>
        <v xml:space="preserve"> </v>
      </c>
    </row>
    <row r="344" spans="1:6" x14ac:dyDescent="0.2">
      <c r="A344" t="str">
        <f t="shared" ca="1" si="10"/>
        <v xml:space="preserve"> </v>
      </c>
      <c r="F344" s="11" t="str">
        <f t="shared" ca="1" si="11"/>
        <v xml:space="preserve"> </v>
      </c>
    </row>
    <row r="345" spans="1:6" x14ac:dyDescent="0.2">
      <c r="A345" t="str">
        <f t="shared" ca="1" si="10"/>
        <v xml:space="preserve"> </v>
      </c>
      <c r="F345" s="11" t="str">
        <f t="shared" ca="1" si="11"/>
        <v xml:space="preserve"> </v>
      </c>
    </row>
    <row r="346" spans="1:6" x14ac:dyDescent="0.2">
      <c r="A346" t="str">
        <f t="shared" ca="1" si="10"/>
        <v xml:space="preserve"> </v>
      </c>
      <c r="F346" s="11" t="str">
        <f t="shared" ca="1" si="11"/>
        <v xml:space="preserve"> </v>
      </c>
    </row>
    <row r="347" spans="1:6" x14ac:dyDescent="0.2">
      <c r="A347" t="str">
        <f t="shared" ca="1" si="10"/>
        <v xml:space="preserve"> </v>
      </c>
      <c r="F347" s="11" t="str">
        <f t="shared" ca="1" si="11"/>
        <v xml:space="preserve"> </v>
      </c>
    </row>
    <row r="348" spans="1:6" x14ac:dyDescent="0.2">
      <c r="A348" t="str">
        <f t="shared" ca="1" si="10"/>
        <v xml:space="preserve"> </v>
      </c>
      <c r="F348" s="11" t="str">
        <f t="shared" ca="1" si="11"/>
        <v xml:space="preserve"> </v>
      </c>
    </row>
    <row r="349" spans="1:6" x14ac:dyDescent="0.2">
      <c r="A349" t="str">
        <f t="shared" ca="1" si="10"/>
        <v xml:space="preserve"> </v>
      </c>
      <c r="F349" s="11" t="str">
        <f t="shared" ca="1" si="11"/>
        <v xml:space="preserve"> </v>
      </c>
    </row>
    <row r="350" spans="1:6" x14ac:dyDescent="0.2">
      <c r="A350" t="str">
        <f t="shared" ca="1" si="10"/>
        <v xml:space="preserve"> </v>
      </c>
      <c r="F350" s="11" t="str">
        <f t="shared" ca="1" si="11"/>
        <v xml:space="preserve"> </v>
      </c>
    </row>
    <row r="351" spans="1:6" x14ac:dyDescent="0.2">
      <c r="A351" t="str">
        <f t="shared" ca="1" si="10"/>
        <v xml:space="preserve"> </v>
      </c>
      <c r="F351" s="11" t="str">
        <f t="shared" ca="1" si="11"/>
        <v xml:space="preserve"> </v>
      </c>
    </row>
    <row r="352" spans="1:6" x14ac:dyDescent="0.2">
      <c r="A352" t="str">
        <f t="shared" ca="1" si="10"/>
        <v xml:space="preserve"> </v>
      </c>
      <c r="F352" s="11" t="str">
        <f t="shared" ca="1" si="11"/>
        <v xml:space="preserve"> </v>
      </c>
    </row>
    <row r="353" spans="1:6" x14ac:dyDescent="0.2">
      <c r="A353" t="str">
        <f t="shared" ca="1" si="10"/>
        <v xml:space="preserve"> </v>
      </c>
      <c r="F353" s="11" t="str">
        <f t="shared" ca="1" si="11"/>
        <v xml:space="preserve"> </v>
      </c>
    </row>
    <row r="354" spans="1:6" x14ac:dyDescent="0.2">
      <c r="A354" t="str">
        <f t="shared" ca="1" si="10"/>
        <v xml:space="preserve"> </v>
      </c>
      <c r="F354" s="11" t="str">
        <f t="shared" ca="1" si="11"/>
        <v xml:space="preserve"> </v>
      </c>
    </row>
    <row r="355" spans="1:6" x14ac:dyDescent="0.2">
      <c r="A355" t="str">
        <f t="shared" ca="1" si="10"/>
        <v xml:space="preserve"> </v>
      </c>
      <c r="F355" s="11" t="str">
        <f t="shared" ca="1" si="11"/>
        <v xml:space="preserve"> </v>
      </c>
    </row>
    <row r="356" spans="1:6" x14ac:dyDescent="0.2">
      <c r="A356" t="str">
        <f t="shared" ca="1" si="10"/>
        <v xml:space="preserve"> </v>
      </c>
      <c r="F356" s="11" t="str">
        <f t="shared" ca="1" si="11"/>
        <v xml:space="preserve"> </v>
      </c>
    </row>
    <row r="357" spans="1:6" x14ac:dyDescent="0.2">
      <c r="A357" t="str">
        <f t="shared" ca="1" si="10"/>
        <v xml:space="preserve"> </v>
      </c>
      <c r="F357" s="11" t="str">
        <f t="shared" ca="1" si="11"/>
        <v xml:space="preserve"> </v>
      </c>
    </row>
    <row r="358" spans="1:6" x14ac:dyDescent="0.2">
      <c r="A358" t="str">
        <f t="shared" ca="1" si="10"/>
        <v xml:space="preserve"> </v>
      </c>
      <c r="F358" s="11" t="str">
        <f t="shared" ca="1" si="11"/>
        <v xml:space="preserve"> </v>
      </c>
    </row>
    <row r="359" spans="1:6" x14ac:dyDescent="0.2">
      <c r="A359" t="str">
        <f t="shared" ca="1" si="10"/>
        <v xml:space="preserve"> </v>
      </c>
      <c r="F359" s="11" t="str">
        <f t="shared" ca="1" si="11"/>
        <v xml:space="preserve"> </v>
      </c>
    </row>
    <row r="360" spans="1:6" x14ac:dyDescent="0.2">
      <c r="A360" t="str">
        <f t="shared" ca="1" si="10"/>
        <v xml:space="preserve"> </v>
      </c>
      <c r="F360" s="11" t="str">
        <f t="shared" ca="1" si="11"/>
        <v xml:space="preserve"> </v>
      </c>
    </row>
    <row r="361" spans="1:6" x14ac:dyDescent="0.2">
      <c r="A361" t="str">
        <f t="shared" ca="1" si="10"/>
        <v xml:space="preserve"> </v>
      </c>
      <c r="F361" s="11" t="str">
        <f t="shared" ca="1" si="11"/>
        <v xml:space="preserve"> </v>
      </c>
    </row>
    <row r="362" spans="1:6" x14ac:dyDescent="0.2">
      <c r="A362" t="str">
        <f t="shared" ca="1" si="10"/>
        <v xml:space="preserve"> </v>
      </c>
      <c r="F362" s="11" t="str">
        <f t="shared" ca="1" si="11"/>
        <v xml:space="preserve"> </v>
      </c>
    </row>
    <row r="363" spans="1:6" x14ac:dyDescent="0.2">
      <c r="A363" t="str">
        <f t="shared" ca="1" si="10"/>
        <v xml:space="preserve"> </v>
      </c>
      <c r="F363" s="11" t="str">
        <f t="shared" ca="1" si="11"/>
        <v xml:space="preserve"> </v>
      </c>
    </row>
    <row r="364" spans="1:6" x14ac:dyDescent="0.2">
      <c r="A364" t="str">
        <f t="shared" ca="1" si="10"/>
        <v xml:space="preserve"> </v>
      </c>
      <c r="F364" s="11" t="str">
        <f t="shared" ca="1" si="11"/>
        <v xml:space="preserve"> </v>
      </c>
    </row>
    <row r="365" spans="1:6" x14ac:dyDescent="0.2">
      <c r="A365" t="str">
        <f t="shared" ca="1" si="10"/>
        <v xml:space="preserve"> </v>
      </c>
      <c r="F365" s="11" t="str">
        <f t="shared" ca="1" si="11"/>
        <v xml:space="preserve"> </v>
      </c>
    </row>
    <row r="366" spans="1:6" x14ac:dyDescent="0.2">
      <c r="A366" t="str">
        <f t="shared" ca="1" si="10"/>
        <v xml:space="preserve"> </v>
      </c>
      <c r="F366" s="11" t="str">
        <f t="shared" ca="1" si="11"/>
        <v xml:space="preserve"> </v>
      </c>
    </row>
    <row r="367" spans="1:6" x14ac:dyDescent="0.2">
      <c r="A367" t="str">
        <f t="shared" ca="1" si="10"/>
        <v xml:space="preserve"> </v>
      </c>
      <c r="F367" s="11" t="str">
        <f t="shared" ca="1" si="11"/>
        <v xml:space="preserve"> </v>
      </c>
    </row>
    <row r="368" spans="1:6" x14ac:dyDescent="0.2">
      <c r="A368" t="str">
        <f t="shared" ca="1" si="10"/>
        <v xml:space="preserve"> </v>
      </c>
      <c r="F368" s="11" t="str">
        <f t="shared" ca="1" si="11"/>
        <v xml:space="preserve"> </v>
      </c>
    </row>
    <row r="369" spans="1:6" x14ac:dyDescent="0.2">
      <c r="A369" t="str">
        <f t="shared" ca="1" si="10"/>
        <v xml:space="preserve"> </v>
      </c>
      <c r="F369" s="11" t="str">
        <f t="shared" ca="1" si="11"/>
        <v xml:space="preserve"> </v>
      </c>
    </row>
    <row r="370" spans="1:6" x14ac:dyDescent="0.2">
      <c r="A370" t="str">
        <f t="shared" ca="1" si="10"/>
        <v xml:space="preserve"> </v>
      </c>
      <c r="F370" s="11" t="str">
        <f t="shared" ca="1" si="11"/>
        <v xml:space="preserve"> </v>
      </c>
    </row>
    <row r="371" spans="1:6" x14ac:dyDescent="0.2">
      <c r="A371" t="str">
        <f t="shared" ca="1" si="10"/>
        <v xml:space="preserve"> </v>
      </c>
      <c r="F371" s="11" t="str">
        <f t="shared" ca="1" si="11"/>
        <v xml:space="preserve"> </v>
      </c>
    </row>
    <row r="372" spans="1:6" x14ac:dyDescent="0.2">
      <c r="A372" t="str">
        <f t="shared" ca="1" si="10"/>
        <v xml:space="preserve"> </v>
      </c>
      <c r="F372" s="11" t="str">
        <f t="shared" ca="1" si="11"/>
        <v xml:space="preserve"> </v>
      </c>
    </row>
    <row r="373" spans="1:6" x14ac:dyDescent="0.2">
      <c r="A373" t="str">
        <f t="shared" ca="1" si="10"/>
        <v xml:space="preserve"> </v>
      </c>
      <c r="F373" s="11" t="str">
        <f t="shared" ca="1" si="11"/>
        <v xml:space="preserve"> </v>
      </c>
    </row>
    <row r="374" spans="1:6" x14ac:dyDescent="0.2">
      <c r="A374" t="str">
        <f t="shared" ca="1" si="10"/>
        <v xml:space="preserve"> </v>
      </c>
      <c r="F374" s="11" t="str">
        <f t="shared" ca="1" si="11"/>
        <v xml:space="preserve"> </v>
      </c>
    </row>
    <row r="375" spans="1:6" x14ac:dyDescent="0.2">
      <c r="A375" t="str">
        <f t="shared" ca="1" si="10"/>
        <v xml:space="preserve"> </v>
      </c>
      <c r="F375" s="11" t="str">
        <f t="shared" ca="1" si="11"/>
        <v xml:space="preserve"> </v>
      </c>
    </row>
    <row r="376" spans="1:6" x14ac:dyDescent="0.2">
      <c r="A376" t="str">
        <f t="shared" ca="1" si="10"/>
        <v xml:space="preserve"> </v>
      </c>
      <c r="F376" s="11" t="str">
        <f t="shared" ca="1" si="11"/>
        <v xml:space="preserve"> </v>
      </c>
    </row>
    <row r="377" spans="1:6" x14ac:dyDescent="0.2">
      <c r="A377" t="str">
        <f t="shared" ca="1" si="10"/>
        <v xml:space="preserve"> </v>
      </c>
      <c r="F377" s="11" t="str">
        <f t="shared" ca="1" si="11"/>
        <v xml:space="preserve"> </v>
      </c>
    </row>
    <row r="378" spans="1:6" x14ac:dyDescent="0.2">
      <c r="A378" t="str">
        <f t="shared" ca="1" si="10"/>
        <v xml:space="preserve"> </v>
      </c>
      <c r="F378" s="11" t="str">
        <f t="shared" ca="1" si="11"/>
        <v xml:space="preserve"> </v>
      </c>
    </row>
    <row r="379" spans="1:6" x14ac:dyDescent="0.2">
      <c r="A379" t="str">
        <f t="shared" ca="1" si="10"/>
        <v xml:space="preserve"> </v>
      </c>
      <c r="F379" s="11" t="str">
        <f t="shared" ca="1" si="11"/>
        <v xml:space="preserve"> </v>
      </c>
    </row>
    <row r="380" spans="1:6" x14ac:dyDescent="0.2">
      <c r="A380" t="str">
        <f t="shared" ca="1" si="10"/>
        <v xml:space="preserve"> </v>
      </c>
      <c r="F380" s="11" t="str">
        <f t="shared" ca="1" si="11"/>
        <v xml:space="preserve"> </v>
      </c>
    </row>
    <row r="381" spans="1:6" x14ac:dyDescent="0.2">
      <c r="A381" t="str">
        <f t="shared" ca="1" si="10"/>
        <v xml:space="preserve"> </v>
      </c>
      <c r="F381" s="11" t="str">
        <f t="shared" ca="1" si="11"/>
        <v xml:space="preserve"> </v>
      </c>
    </row>
    <row r="382" spans="1:6" x14ac:dyDescent="0.2">
      <c r="A382" t="str">
        <f t="shared" ca="1" si="10"/>
        <v xml:space="preserve"> </v>
      </c>
      <c r="F382" s="11" t="str">
        <f t="shared" ca="1" si="11"/>
        <v xml:space="preserve"> </v>
      </c>
    </row>
    <row r="383" spans="1:6" x14ac:dyDescent="0.2">
      <c r="A383" t="str">
        <f t="shared" ca="1" si="10"/>
        <v xml:space="preserve"> </v>
      </c>
      <c r="F383" s="11" t="str">
        <f t="shared" ca="1" si="11"/>
        <v xml:space="preserve"> </v>
      </c>
    </row>
    <row r="384" spans="1:6" x14ac:dyDescent="0.2">
      <c r="A384" t="str">
        <f t="shared" ca="1" si="10"/>
        <v xml:space="preserve"> </v>
      </c>
      <c r="F384" s="11" t="str">
        <f t="shared" ca="1" si="11"/>
        <v xml:space="preserve"> </v>
      </c>
    </row>
    <row r="385" spans="1:6" x14ac:dyDescent="0.2">
      <c r="A385" t="str">
        <f t="shared" ca="1" si="10"/>
        <v xml:space="preserve"> </v>
      </c>
      <c r="F385" s="11" t="str">
        <f t="shared" ca="1" si="11"/>
        <v xml:space="preserve"> </v>
      </c>
    </row>
    <row r="386" spans="1:6" x14ac:dyDescent="0.2">
      <c r="A386" t="str">
        <f t="shared" ca="1" si="10"/>
        <v xml:space="preserve"> </v>
      </c>
      <c r="F386" s="11" t="str">
        <f t="shared" ca="1" si="11"/>
        <v xml:space="preserve"> </v>
      </c>
    </row>
    <row r="387" spans="1:6" x14ac:dyDescent="0.2">
      <c r="A387" t="str">
        <f t="shared" ca="1" si="10"/>
        <v xml:space="preserve"> </v>
      </c>
      <c r="F387" s="11" t="str">
        <f t="shared" ca="1" si="11"/>
        <v xml:space="preserve"> </v>
      </c>
    </row>
    <row r="388" spans="1:6" x14ac:dyDescent="0.2">
      <c r="A388" t="str">
        <f t="shared" ca="1" si="10"/>
        <v xml:space="preserve"> </v>
      </c>
      <c r="F388" s="11" t="str">
        <f t="shared" ca="1" si="11"/>
        <v xml:space="preserve"> </v>
      </c>
    </row>
    <row r="389" spans="1:6" x14ac:dyDescent="0.2">
      <c r="A389" t="str">
        <f t="shared" ca="1" si="10"/>
        <v xml:space="preserve"> </v>
      </c>
      <c r="F389" s="11" t="str">
        <f t="shared" ca="1" si="11"/>
        <v xml:space="preserve"> </v>
      </c>
    </row>
    <row r="390" spans="1:6" x14ac:dyDescent="0.2">
      <c r="A390" t="str">
        <f t="shared" ca="1" si="10"/>
        <v xml:space="preserve"> </v>
      </c>
      <c r="F390" s="11" t="str">
        <f t="shared" ca="1" si="11"/>
        <v xml:space="preserve"> </v>
      </c>
    </row>
    <row r="391" spans="1:6" x14ac:dyDescent="0.2">
      <c r="A391" t="str">
        <f t="shared" ca="1" si="10"/>
        <v xml:space="preserve"> </v>
      </c>
      <c r="F391" s="11" t="str">
        <f t="shared" ca="1" si="11"/>
        <v xml:space="preserve"> </v>
      </c>
    </row>
    <row r="392" spans="1:6" x14ac:dyDescent="0.2">
      <c r="A392" t="str">
        <f t="shared" ca="1" si="10"/>
        <v xml:space="preserve"> </v>
      </c>
      <c r="F392" s="11" t="str">
        <f t="shared" ca="1" si="11"/>
        <v xml:space="preserve"> </v>
      </c>
    </row>
    <row r="393" spans="1:6" x14ac:dyDescent="0.2">
      <c r="A393" t="str">
        <f t="shared" ca="1" si="10"/>
        <v xml:space="preserve"> </v>
      </c>
      <c r="F393" s="11" t="str">
        <f t="shared" ca="1" si="11"/>
        <v xml:space="preserve"> </v>
      </c>
    </row>
    <row r="394" spans="1:6" x14ac:dyDescent="0.2">
      <c r="A394" t="str">
        <f t="shared" ca="1" si="10"/>
        <v xml:space="preserve"> </v>
      </c>
      <c r="F394" s="11" t="str">
        <f t="shared" ca="1" si="11"/>
        <v xml:space="preserve"> </v>
      </c>
    </row>
    <row r="395" spans="1:6" x14ac:dyDescent="0.2">
      <c r="A395" t="str">
        <f t="shared" ca="1" si="10"/>
        <v xml:space="preserve"> </v>
      </c>
      <c r="F395" s="11" t="str">
        <f t="shared" ca="1" si="11"/>
        <v xml:space="preserve"> </v>
      </c>
    </row>
    <row r="396" spans="1:6" x14ac:dyDescent="0.2">
      <c r="A396" t="str">
        <f t="shared" ca="1" si="10"/>
        <v xml:space="preserve"> </v>
      </c>
      <c r="F396" s="11" t="str">
        <f t="shared" ca="1" si="11"/>
        <v xml:space="preserve"> </v>
      </c>
    </row>
    <row r="397" spans="1:6" x14ac:dyDescent="0.2">
      <c r="A397" t="str">
        <f t="shared" ca="1" si="10"/>
        <v xml:space="preserve"> </v>
      </c>
      <c r="F397" s="11" t="str">
        <f t="shared" ca="1" si="11"/>
        <v xml:space="preserve"> </v>
      </c>
    </row>
    <row r="398" spans="1:6" x14ac:dyDescent="0.2">
      <c r="A398" t="str">
        <f t="shared" ca="1" si="10"/>
        <v xml:space="preserve"> </v>
      </c>
      <c r="F398" s="11" t="str">
        <f t="shared" ca="1" si="11"/>
        <v xml:space="preserve"> </v>
      </c>
    </row>
    <row r="399" spans="1:6" x14ac:dyDescent="0.2">
      <c r="A399" t="str">
        <f t="shared" ca="1" si="10"/>
        <v xml:space="preserve"> </v>
      </c>
      <c r="F399" s="11" t="str">
        <f t="shared" ca="1" si="11"/>
        <v xml:space="preserve"> </v>
      </c>
    </row>
    <row r="400" spans="1:6" x14ac:dyDescent="0.2">
      <c r="A400" t="str">
        <f t="shared" ca="1" si="10"/>
        <v xml:space="preserve"> </v>
      </c>
      <c r="F400" s="11" t="str">
        <f t="shared" ca="1" si="11"/>
        <v xml:space="preserve"> </v>
      </c>
    </row>
    <row r="401" spans="1:6" x14ac:dyDescent="0.2">
      <c r="A401" t="str">
        <f t="shared" ref="A401:A464" ca="1" si="12">IF(ROW()&lt;=ROW(D$16)+D$16, ROUND((B$8-B$7)*RAND()+B$7, 0), " ")</f>
        <v xml:space="preserve"> </v>
      </c>
      <c r="F401" s="11" t="str">
        <f t="shared" ref="F401:F464" ca="1" si="13">IF(ROW()&lt;=ROW(I$16)+I$16, IF(G$10="no", WORKDAY(G$7,NETWORKDAYS(G$7,G$8)*RAND()), ROUND((G$8-G$7)*RAND()+G$7, 0)), " ")</f>
        <v xml:space="preserve"> </v>
      </c>
    </row>
    <row r="402" spans="1:6" x14ac:dyDescent="0.2">
      <c r="A402" t="str">
        <f t="shared" ca="1" si="12"/>
        <v xml:space="preserve"> </v>
      </c>
      <c r="F402" s="11" t="str">
        <f t="shared" ca="1" si="13"/>
        <v xml:space="preserve"> </v>
      </c>
    </row>
    <row r="403" spans="1:6" x14ac:dyDescent="0.2">
      <c r="A403" t="str">
        <f t="shared" ca="1" si="12"/>
        <v xml:space="preserve"> </v>
      </c>
      <c r="F403" s="11" t="str">
        <f t="shared" ca="1" si="13"/>
        <v xml:space="preserve"> </v>
      </c>
    </row>
    <row r="404" spans="1:6" x14ac:dyDescent="0.2">
      <c r="A404" t="str">
        <f t="shared" ca="1" si="12"/>
        <v xml:space="preserve"> </v>
      </c>
      <c r="F404" s="11" t="str">
        <f t="shared" ca="1" si="13"/>
        <v xml:space="preserve"> </v>
      </c>
    </row>
    <row r="405" spans="1:6" x14ac:dyDescent="0.2">
      <c r="A405" t="str">
        <f t="shared" ca="1" si="12"/>
        <v xml:space="preserve"> </v>
      </c>
      <c r="F405" s="11" t="str">
        <f t="shared" ca="1" si="13"/>
        <v xml:space="preserve"> </v>
      </c>
    </row>
    <row r="406" spans="1:6" x14ac:dyDescent="0.2">
      <c r="A406" t="str">
        <f t="shared" ca="1" si="12"/>
        <v xml:space="preserve"> </v>
      </c>
      <c r="F406" s="11" t="str">
        <f t="shared" ca="1" si="13"/>
        <v xml:space="preserve"> </v>
      </c>
    </row>
    <row r="407" spans="1:6" x14ac:dyDescent="0.2">
      <c r="A407" t="str">
        <f t="shared" ca="1" si="12"/>
        <v xml:space="preserve"> </v>
      </c>
      <c r="F407" s="11" t="str">
        <f t="shared" ca="1" si="13"/>
        <v xml:space="preserve"> </v>
      </c>
    </row>
    <row r="408" spans="1:6" x14ac:dyDescent="0.2">
      <c r="A408" t="str">
        <f t="shared" ca="1" si="12"/>
        <v xml:space="preserve"> </v>
      </c>
      <c r="F408" s="11" t="str">
        <f t="shared" ca="1" si="13"/>
        <v xml:space="preserve"> </v>
      </c>
    </row>
    <row r="409" spans="1:6" x14ac:dyDescent="0.2">
      <c r="A409" t="str">
        <f t="shared" ca="1" si="12"/>
        <v xml:space="preserve"> </v>
      </c>
      <c r="F409" s="11" t="str">
        <f t="shared" ca="1" si="13"/>
        <v xml:space="preserve"> </v>
      </c>
    </row>
    <row r="410" spans="1:6" x14ac:dyDescent="0.2">
      <c r="A410" t="str">
        <f t="shared" ca="1" si="12"/>
        <v xml:space="preserve"> </v>
      </c>
      <c r="F410" s="11" t="str">
        <f t="shared" ca="1" si="13"/>
        <v xml:space="preserve"> </v>
      </c>
    </row>
    <row r="411" spans="1:6" x14ac:dyDescent="0.2">
      <c r="A411" t="str">
        <f t="shared" ca="1" si="12"/>
        <v xml:space="preserve"> </v>
      </c>
      <c r="F411" s="11" t="str">
        <f t="shared" ca="1" si="13"/>
        <v xml:space="preserve"> </v>
      </c>
    </row>
    <row r="412" spans="1:6" x14ac:dyDescent="0.2">
      <c r="A412" t="str">
        <f t="shared" ca="1" si="12"/>
        <v xml:space="preserve"> </v>
      </c>
      <c r="F412" s="11" t="str">
        <f t="shared" ca="1" si="13"/>
        <v xml:space="preserve"> </v>
      </c>
    </row>
    <row r="413" spans="1:6" x14ac:dyDescent="0.2">
      <c r="A413" t="str">
        <f t="shared" ca="1" si="12"/>
        <v xml:space="preserve"> </v>
      </c>
      <c r="F413" s="11" t="str">
        <f t="shared" ca="1" si="13"/>
        <v xml:space="preserve"> </v>
      </c>
    </row>
    <row r="414" spans="1:6" x14ac:dyDescent="0.2">
      <c r="A414" t="str">
        <f t="shared" ca="1" si="12"/>
        <v xml:space="preserve"> </v>
      </c>
      <c r="F414" s="11" t="str">
        <f t="shared" ca="1" si="13"/>
        <v xml:space="preserve"> </v>
      </c>
    </row>
    <row r="415" spans="1:6" x14ac:dyDescent="0.2">
      <c r="A415" t="str">
        <f t="shared" ca="1" si="12"/>
        <v xml:space="preserve"> </v>
      </c>
      <c r="F415" s="11" t="str">
        <f t="shared" ca="1" si="13"/>
        <v xml:space="preserve"> </v>
      </c>
    </row>
    <row r="416" spans="1:6" x14ac:dyDescent="0.2">
      <c r="A416" t="str">
        <f t="shared" ca="1" si="12"/>
        <v xml:space="preserve"> </v>
      </c>
      <c r="F416" s="11" t="str">
        <f t="shared" ca="1" si="13"/>
        <v xml:space="preserve"> </v>
      </c>
    </row>
    <row r="417" spans="1:6" x14ac:dyDescent="0.2">
      <c r="A417" t="str">
        <f t="shared" ca="1" si="12"/>
        <v xml:space="preserve"> </v>
      </c>
      <c r="F417" s="11" t="str">
        <f t="shared" ca="1" si="13"/>
        <v xml:space="preserve"> </v>
      </c>
    </row>
    <row r="418" spans="1:6" x14ac:dyDescent="0.2">
      <c r="A418" t="str">
        <f t="shared" ca="1" si="12"/>
        <v xml:space="preserve"> </v>
      </c>
      <c r="F418" s="11" t="str">
        <f t="shared" ca="1" si="13"/>
        <v xml:space="preserve"> </v>
      </c>
    </row>
    <row r="419" spans="1:6" x14ac:dyDescent="0.2">
      <c r="A419" t="str">
        <f t="shared" ca="1" si="12"/>
        <v xml:space="preserve"> </v>
      </c>
      <c r="F419" s="11" t="str">
        <f t="shared" ca="1" si="13"/>
        <v xml:space="preserve"> </v>
      </c>
    </row>
    <row r="420" spans="1:6" x14ac:dyDescent="0.2">
      <c r="A420" t="str">
        <f t="shared" ca="1" si="12"/>
        <v xml:space="preserve"> </v>
      </c>
      <c r="F420" s="11" t="str">
        <f t="shared" ca="1" si="13"/>
        <v xml:space="preserve"> </v>
      </c>
    </row>
    <row r="421" spans="1:6" x14ac:dyDescent="0.2">
      <c r="A421" t="str">
        <f t="shared" ca="1" si="12"/>
        <v xml:space="preserve"> </v>
      </c>
      <c r="F421" s="11" t="str">
        <f t="shared" ca="1" si="13"/>
        <v xml:space="preserve"> </v>
      </c>
    </row>
    <row r="422" spans="1:6" x14ac:dyDescent="0.2">
      <c r="A422" t="str">
        <f t="shared" ca="1" si="12"/>
        <v xml:space="preserve"> </v>
      </c>
      <c r="F422" s="11" t="str">
        <f t="shared" ca="1" si="13"/>
        <v xml:space="preserve"> </v>
      </c>
    </row>
    <row r="423" spans="1:6" x14ac:dyDescent="0.2">
      <c r="A423" t="str">
        <f t="shared" ca="1" si="12"/>
        <v xml:space="preserve"> </v>
      </c>
      <c r="F423" s="11" t="str">
        <f t="shared" ca="1" si="13"/>
        <v xml:space="preserve"> </v>
      </c>
    </row>
    <row r="424" spans="1:6" x14ac:dyDescent="0.2">
      <c r="A424" t="str">
        <f t="shared" ca="1" si="12"/>
        <v xml:space="preserve"> </v>
      </c>
      <c r="F424" s="11" t="str">
        <f t="shared" ca="1" si="13"/>
        <v xml:space="preserve"> </v>
      </c>
    </row>
    <row r="425" spans="1:6" x14ac:dyDescent="0.2">
      <c r="A425" t="str">
        <f t="shared" ca="1" si="12"/>
        <v xml:space="preserve"> </v>
      </c>
      <c r="F425" s="11" t="str">
        <f t="shared" ca="1" si="13"/>
        <v xml:space="preserve"> </v>
      </c>
    </row>
    <row r="426" spans="1:6" x14ac:dyDescent="0.2">
      <c r="A426" t="str">
        <f t="shared" ca="1" si="12"/>
        <v xml:space="preserve"> </v>
      </c>
      <c r="F426" s="11" t="str">
        <f t="shared" ca="1" si="13"/>
        <v xml:space="preserve"> </v>
      </c>
    </row>
    <row r="427" spans="1:6" x14ac:dyDescent="0.2">
      <c r="A427" t="str">
        <f t="shared" ca="1" si="12"/>
        <v xml:space="preserve"> </v>
      </c>
      <c r="F427" s="11" t="str">
        <f t="shared" ca="1" si="13"/>
        <v xml:space="preserve"> </v>
      </c>
    </row>
    <row r="428" spans="1:6" x14ac:dyDescent="0.2">
      <c r="A428" t="str">
        <f t="shared" ca="1" si="12"/>
        <v xml:space="preserve"> </v>
      </c>
      <c r="F428" s="11" t="str">
        <f t="shared" ca="1" si="13"/>
        <v xml:space="preserve"> </v>
      </c>
    </row>
    <row r="429" spans="1:6" x14ac:dyDescent="0.2">
      <c r="A429" t="str">
        <f t="shared" ca="1" si="12"/>
        <v xml:space="preserve"> </v>
      </c>
      <c r="F429" s="11" t="str">
        <f t="shared" ca="1" si="13"/>
        <v xml:space="preserve"> </v>
      </c>
    </row>
    <row r="430" spans="1:6" x14ac:dyDescent="0.2">
      <c r="A430" t="str">
        <f t="shared" ca="1" si="12"/>
        <v xml:space="preserve"> </v>
      </c>
      <c r="F430" s="11" t="str">
        <f t="shared" ca="1" si="13"/>
        <v xml:space="preserve"> </v>
      </c>
    </row>
    <row r="431" spans="1:6" x14ac:dyDescent="0.2">
      <c r="A431" t="str">
        <f t="shared" ca="1" si="12"/>
        <v xml:space="preserve"> </v>
      </c>
      <c r="F431" s="11" t="str">
        <f t="shared" ca="1" si="13"/>
        <v xml:space="preserve"> </v>
      </c>
    </row>
    <row r="432" spans="1:6" x14ac:dyDescent="0.2">
      <c r="A432" t="str">
        <f t="shared" ca="1" si="12"/>
        <v xml:space="preserve"> </v>
      </c>
      <c r="F432" s="11" t="str">
        <f t="shared" ca="1" si="13"/>
        <v xml:space="preserve"> </v>
      </c>
    </row>
    <row r="433" spans="1:6" x14ac:dyDescent="0.2">
      <c r="A433" t="str">
        <f t="shared" ca="1" si="12"/>
        <v xml:space="preserve"> </v>
      </c>
      <c r="F433" s="11" t="str">
        <f t="shared" ca="1" si="13"/>
        <v xml:space="preserve"> </v>
      </c>
    </row>
    <row r="434" spans="1:6" x14ac:dyDescent="0.2">
      <c r="A434" t="str">
        <f t="shared" ca="1" si="12"/>
        <v xml:space="preserve"> </v>
      </c>
      <c r="F434" s="11" t="str">
        <f t="shared" ca="1" si="13"/>
        <v xml:space="preserve"> </v>
      </c>
    </row>
    <row r="435" spans="1:6" x14ac:dyDescent="0.2">
      <c r="A435" t="str">
        <f t="shared" ca="1" si="12"/>
        <v xml:space="preserve"> </v>
      </c>
      <c r="F435" s="11" t="str">
        <f t="shared" ca="1" si="13"/>
        <v xml:space="preserve"> </v>
      </c>
    </row>
    <row r="436" spans="1:6" x14ac:dyDescent="0.2">
      <c r="A436" t="str">
        <f t="shared" ca="1" si="12"/>
        <v xml:space="preserve"> </v>
      </c>
      <c r="F436" s="11" t="str">
        <f t="shared" ca="1" si="13"/>
        <v xml:space="preserve"> </v>
      </c>
    </row>
    <row r="437" spans="1:6" x14ac:dyDescent="0.2">
      <c r="A437" t="str">
        <f t="shared" ca="1" si="12"/>
        <v xml:space="preserve"> </v>
      </c>
      <c r="F437" s="11" t="str">
        <f t="shared" ca="1" si="13"/>
        <v xml:space="preserve"> </v>
      </c>
    </row>
    <row r="438" spans="1:6" x14ac:dyDescent="0.2">
      <c r="A438" t="str">
        <f t="shared" ca="1" si="12"/>
        <v xml:space="preserve"> </v>
      </c>
      <c r="F438" s="11" t="str">
        <f t="shared" ca="1" si="13"/>
        <v xml:space="preserve"> </v>
      </c>
    </row>
    <row r="439" spans="1:6" x14ac:dyDescent="0.2">
      <c r="A439" t="str">
        <f t="shared" ca="1" si="12"/>
        <v xml:space="preserve"> </v>
      </c>
      <c r="F439" s="11" t="str">
        <f t="shared" ca="1" si="13"/>
        <v xml:space="preserve"> </v>
      </c>
    </row>
    <row r="440" spans="1:6" x14ac:dyDescent="0.2">
      <c r="A440" t="str">
        <f t="shared" ca="1" si="12"/>
        <v xml:space="preserve"> </v>
      </c>
      <c r="F440" s="11" t="str">
        <f t="shared" ca="1" si="13"/>
        <v xml:space="preserve"> </v>
      </c>
    </row>
    <row r="441" spans="1:6" x14ac:dyDescent="0.2">
      <c r="A441" t="str">
        <f t="shared" ca="1" si="12"/>
        <v xml:space="preserve"> </v>
      </c>
      <c r="F441" s="11" t="str">
        <f t="shared" ca="1" si="13"/>
        <v xml:space="preserve"> </v>
      </c>
    </row>
    <row r="442" spans="1:6" x14ac:dyDescent="0.2">
      <c r="A442" t="str">
        <f t="shared" ca="1" si="12"/>
        <v xml:space="preserve"> </v>
      </c>
      <c r="F442" s="11" t="str">
        <f t="shared" ca="1" si="13"/>
        <v xml:space="preserve"> </v>
      </c>
    </row>
    <row r="443" spans="1:6" x14ac:dyDescent="0.2">
      <c r="A443" t="str">
        <f t="shared" ca="1" si="12"/>
        <v xml:space="preserve"> </v>
      </c>
      <c r="F443" s="11" t="str">
        <f t="shared" ca="1" si="13"/>
        <v xml:space="preserve"> </v>
      </c>
    </row>
    <row r="444" spans="1:6" x14ac:dyDescent="0.2">
      <c r="A444" t="str">
        <f t="shared" ca="1" si="12"/>
        <v xml:space="preserve"> </v>
      </c>
      <c r="F444" s="11" t="str">
        <f t="shared" ca="1" si="13"/>
        <v xml:space="preserve"> </v>
      </c>
    </row>
    <row r="445" spans="1:6" x14ac:dyDescent="0.2">
      <c r="A445" t="str">
        <f t="shared" ca="1" si="12"/>
        <v xml:space="preserve"> </v>
      </c>
      <c r="F445" s="11" t="str">
        <f t="shared" ca="1" si="13"/>
        <v xml:space="preserve"> </v>
      </c>
    </row>
    <row r="446" spans="1:6" x14ac:dyDescent="0.2">
      <c r="A446" t="str">
        <f t="shared" ca="1" si="12"/>
        <v xml:space="preserve"> </v>
      </c>
      <c r="F446" s="11" t="str">
        <f t="shared" ca="1" si="13"/>
        <v xml:space="preserve"> </v>
      </c>
    </row>
    <row r="447" spans="1:6" x14ac:dyDescent="0.2">
      <c r="A447" t="str">
        <f t="shared" ca="1" si="12"/>
        <v xml:space="preserve"> </v>
      </c>
      <c r="F447" s="11" t="str">
        <f t="shared" ca="1" si="13"/>
        <v xml:space="preserve"> </v>
      </c>
    </row>
    <row r="448" spans="1:6" x14ac:dyDescent="0.2">
      <c r="A448" t="str">
        <f t="shared" ca="1" si="12"/>
        <v xml:space="preserve"> </v>
      </c>
      <c r="F448" s="11" t="str">
        <f t="shared" ca="1" si="13"/>
        <v xml:space="preserve"> </v>
      </c>
    </row>
    <row r="449" spans="1:6" x14ac:dyDescent="0.2">
      <c r="A449" t="str">
        <f t="shared" ca="1" si="12"/>
        <v xml:space="preserve"> </v>
      </c>
      <c r="F449" s="11" t="str">
        <f t="shared" ca="1" si="13"/>
        <v xml:space="preserve"> </v>
      </c>
    </row>
    <row r="450" spans="1:6" x14ac:dyDescent="0.2">
      <c r="A450" t="str">
        <f t="shared" ca="1" si="12"/>
        <v xml:space="preserve"> </v>
      </c>
      <c r="F450" s="11" t="str">
        <f t="shared" ca="1" si="13"/>
        <v xml:space="preserve"> </v>
      </c>
    </row>
    <row r="451" spans="1:6" x14ac:dyDescent="0.2">
      <c r="A451" t="str">
        <f t="shared" ca="1" si="12"/>
        <v xml:space="preserve"> </v>
      </c>
      <c r="F451" s="11" t="str">
        <f t="shared" ca="1" si="13"/>
        <v xml:space="preserve"> </v>
      </c>
    </row>
    <row r="452" spans="1:6" x14ac:dyDescent="0.2">
      <c r="A452" t="str">
        <f t="shared" ca="1" si="12"/>
        <v xml:space="preserve"> </v>
      </c>
      <c r="F452" s="11" t="str">
        <f t="shared" ca="1" si="13"/>
        <v xml:space="preserve"> </v>
      </c>
    </row>
    <row r="453" spans="1:6" x14ac:dyDescent="0.2">
      <c r="A453" t="str">
        <f t="shared" ca="1" si="12"/>
        <v xml:space="preserve"> </v>
      </c>
      <c r="F453" s="11" t="str">
        <f t="shared" ca="1" si="13"/>
        <v xml:space="preserve"> </v>
      </c>
    </row>
    <row r="454" spans="1:6" x14ac:dyDescent="0.2">
      <c r="A454" t="str">
        <f t="shared" ca="1" si="12"/>
        <v xml:space="preserve"> </v>
      </c>
      <c r="F454" s="11" t="str">
        <f t="shared" ca="1" si="13"/>
        <v xml:space="preserve"> </v>
      </c>
    </row>
    <row r="455" spans="1:6" x14ac:dyDescent="0.2">
      <c r="A455" t="str">
        <f t="shared" ca="1" si="12"/>
        <v xml:space="preserve"> </v>
      </c>
      <c r="F455" s="11" t="str">
        <f t="shared" ca="1" si="13"/>
        <v xml:space="preserve"> </v>
      </c>
    </row>
    <row r="456" spans="1:6" x14ac:dyDescent="0.2">
      <c r="A456" t="str">
        <f t="shared" ca="1" si="12"/>
        <v xml:space="preserve"> </v>
      </c>
      <c r="F456" s="11" t="str">
        <f t="shared" ca="1" si="13"/>
        <v xml:space="preserve"> </v>
      </c>
    </row>
    <row r="457" spans="1:6" x14ac:dyDescent="0.2">
      <c r="A457" t="str">
        <f t="shared" ca="1" si="12"/>
        <v xml:space="preserve"> </v>
      </c>
      <c r="F457" s="11" t="str">
        <f t="shared" ca="1" si="13"/>
        <v xml:space="preserve"> </v>
      </c>
    </row>
    <row r="458" spans="1:6" x14ac:dyDescent="0.2">
      <c r="A458" t="str">
        <f t="shared" ca="1" si="12"/>
        <v xml:space="preserve"> </v>
      </c>
      <c r="F458" s="11" t="str">
        <f t="shared" ca="1" si="13"/>
        <v xml:space="preserve"> </v>
      </c>
    </row>
    <row r="459" spans="1:6" x14ac:dyDescent="0.2">
      <c r="A459" t="str">
        <f t="shared" ca="1" si="12"/>
        <v xml:space="preserve"> </v>
      </c>
      <c r="F459" s="11" t="str">
        <f t="shared" ca="1" si="13"/>
        <v xml:space="preserve"> </v>
      </c>
    </row>
    <row r="460" spans="1:6" x14ac:dyDescent="0.2">
      <c r="A460" t="str">
        <f t="shared" ca="1" si="12"/>
        <v xml:space="preserve"> </v>
      </c>
      <c r="F460" s="11" t="str">
        <f t="shared" ca="1" si="13"/>
        <v xml:space="preserve"> </v>
      </c>
    </row>
    <row r="461" spans="1:6" x14ac:dyDescent="0.2">
      <c r="A461" t="str">
        <f t="shared" ca="1" si="12"/>
        <v xml:space="preserve"> </v>
      </c>
      <c r="F461" s="11" t="str">
        <f t="shared" ca="1" si="13"/>
        <v xml:space="preserve"> </v>
      </c>
    </row>
    <row r="462" spans="1:6" x14ac:dyDescent="0.2">
      <c r="A462" t="str">
        <f t="shared" ca="1" si="12"/>
        <v xml:space="preserve"> </v>
      </c>
      <c r="F462" s="11" t="str">
        <f t="shared" ca="1" si="13"/>
        <v xml:space="preserve"> </v>
      </c>
    </row>
    <row r="463" spans="1:6" x14ac:dyDescent="0.2">
      <c r="A463" t="str">
        <f t="shared" ca="1" si="12"/>
        <v xml:space="preserve"> </v>
      </c>
      <c r="F463" s="11" t="str">
        <f t="shared" ca="1" si="13"/>
        <v xml:space="preserve"> </v>
      </c>
    </row>
    <row r="464" spans="1:6" x14ac:dyDescent="0.2">
      <c r="A464" t="str">
        <f t="shared" ca="1" si="12"/>
        <v xml:space="preserve"> </v>
      </c>
      <c r="F464" s="11" t="str">
        <f t="shared" ca="1" si="13"/>
        <v xml:space="preserve"> </v>
      </c>
    </row>
    <row r="465" spans="1:6" x14ac:dyDescent="0.2">
      <c r="A465" t="str">
        <f t="shared" ref="A465:A499" ca="1" si="14">IF(ROW()&lt;=ROW(D$16)+D$16, ROUND((B$8-B$7)*RAND()+B$7, 0), " ")</f>
        <v xml:space="preserve"> </v>
      </c>
      <c r="F465" s="11" t="str">
        <f t="shared" ref="F465:F499" ca="1" si="15">IF(ROW()&lt;=ROW(I$16)+I$16, IF(G$10="no", WORKDAY(G$7,NETWORKDAYS(G$7,G$8)*RAND()), ROUND((G$8-G$7)*RAND()+G$7, 0)), " ")</f>
        <v xml:space="preserve"> </v>
      </c>
    </row>
    <row r="466" spans="1:6" x14ac:dyDescent="0.2">
      <c r="A466" t="str">
        <f t="shared" ca="1" si="14"/>
        <v xml:space="preserve"> </v>
      </c>
      <c r="F466" s="11" t="str">
        <f t="shared" ca="1" si="15"/>
        <v xml:space="preserve"> </v>
      </c>
    </row>
    <row r="467" spans="1:6" x14ac:dyDescent="0.2">
      <c r="A467" t="str">
        <f t="shared" ca="1" si="14"/>
        <v xml:space="preserve"> </v>
      </c>
      <c r="F467" s="11" t="str">
        <f t="shared" ca="1" si="15"/>
        <v xml:space="preserve"> </v>
      </c>
    </row>
    <row r="468" spans="1:6" x14ac:dyDescent="0.2">
      <c r="A468" t="str">
        <f t="shared" ca="1" si="14"/>
        <v xml:space="preserve"> </v>
      </c>
      <c r="F468" s="11" t="str">
        <f t="shared" ca="1" si="15"/>
        <v xml:space="preserve"> </v>
      </c>
    </row>
    <row r="469" spans="1:6" x14ac:dyDescent="0.2">
      <c r="A469" t="str">
        <f t="shared" ca="1" si="14"/>
        <v xml:space="preserve"> </v>
      </c>
      <c r="F469" s="11" t="str">
        <f t="shared" ca="1" si="15"/>
        <v xml:space="preserve"> </v>
      </c>
    </row>
    <row r="470" spans="1:6" x14ac:dyDescent="0.2">
      <c r="A470" t="str">
        <f t="shared" ca="1" si="14"/>
        <v xml:space="preserve"> </v>
      </c>
      <c r="F470" s="11" t="str">
        <f t="shared" ca="1" si="15"/>
        <v xml:space="preserve"> </v>
      </c>
    </row>
    <row r="471" spans="1:6" x14ac:dyDescent="0.2">
      <c r="A471" t="str">
        <f t="shared" ca="1" si="14"/>
        <v xml:space="preserve"> </v>
      </c>
      <c r="F471" s="11" t="str">
        <f t="shared" ca="1" si="15"/>
        <v xml:space="preserve"> </v>
      </c>
    </row>
    <row r="472" spans="1:6" x14ac:dyDescent="0.2">
      <c r="A472" t="str">
        <f t="shared" ca="1" si="14"/>
        <v xml:space="preserve"> </v>
      </c>
      <c r="F472" s="11" t="str">
        <f t="shared" ca="1" si="15"/>
        <v xml:space="preserve"> </v>
      </c>
    </row>
    <row r="473" spans="1:6" x14ac:dyDescent="0.2">
      <c r="A473" t="str">
        <f t="shared" ca="1" si="14"/>
        <v xml:space="preserve"> </v>
      </c>
      <c r="F473" s="11" t="str">
        <f t="shared" ca="1" si="15"/>
        <v xml:space="preserve"> </v>
      </c>
    </row>
    <row r="474" spans="1:6" x14ac:dyDescent="0.2">
      <c r="A474" t="str">
        <f t="shared" ca="1" si="14"/>
        <v xml:space="preserve"> </v>
      </c>
      <c r="F474" s="11" t="str">
        <f t="shared" ca="1" si="15"/>
        <v xml:space="preserve"> </v>
      </c>
    </row>
    <row r="475" spans="1:6" x14ac:dyDescent="0.2">
      <c r="A475" t="str">
        <f t="shared" ca="1" si="14"/>
        <v xml:space="preserve"> </v>
      </c>
      <c r="F475" s="11" t="str">
        <f t="shared" ca="1" si="15"/>
        <v xml:space="preserve"> </v>
      </c>
    </row>
    <row r="476" spans="1:6" x14ac:dyDescent="0.2">
      <c r="A476" t="str">
        <f t="shared" ca="1" si="14"/>
        <v xml:space="preserve"> </v>
      </c>
      <c r="F476" s="11" t="str">
        <f t="shared" ca="1" si="15"/>
        <v xml:space="preserve"> </v>
      </c>
    </row>
    <row r="477" spans="1:6" x14ac:dyDescent="0.2">
      <c r="A477" t="str">
        <f t="shared" ca="1" si="14"/>
        <v xml:space="preserve"> </v>
      </c>
      <c r="F477" s="11" t="str">
        <f t="shared" ca="1" si="15"/>
        <v xml:space="preserve"> </v>
      </c>
    </row>
    <row r="478" spans="1:6" x14ac:dyDescent="0.2">
      <c r="A478" t="str">
        <f t="shared" ca="1" si="14"/>
        <v xml:space="preserve"> </v>
      </c>
      <c r="F478" s="11" t="str">
        <f t="shared" ca="1" si="15"/>
        <v xml:space="preserve"> </v>
      </c>
    </row>
    <row r="479" spans="1:6" x14ac:dyDescent="0.2">
      <c r="A479" t="str">
        <f t="shared" ca="1" si="14"/>
        <v xml:space="preserve"> </v>
      </c>
      <c r="F479" s="11" t="str">
        <f t="shared" ca="1" si="15"/>
        <v xml:space="preserve"> </v>
      </c>
    </row>
    <row r="480" spans="1:6" x14ac:dyDescent="0.2">
      <c r="A480" t="str">
        <f t="shared" ca="1" si="14"/>
        <v xml:space="preserve"> </v>
      </c>
      <c r="F480" s="11" t="str">
        <f t="shared" ca="1" si="15"/>
        <v xml:space="preserve"> </v>
      </c>
    </row>
    <row r="481" spans="1:6" x14ac:dyDescent="0.2">
      <c r="A481" t="str">
        <f t="shared" ca="1" si="14"/>
        <v xml:space="preserve"> </v>
      </c>
      <c r="F481" s="11" t="str">
        <f t="shared" ca="1" si="15"/>
        <v xml:space="preserve"> </v>
      </c>
    </row>
    <row r="482" spans="1:6" x14ac:dyDescent="0.2">
      <c r="A482" t="str">
        <f t="shared" ca="1" si="14"/>
        <v xml:space="preserve"> </v>
      </c>
      <c r="F482" s="11" t="str">
        <f t="shared" ca="1" si="15"/>
        <v xml:space="preserve"> </v>
      </c>
    </row>
    <row r="483" spans="1:6" x14ac:dyDescent="0.2">
      <c r="A483" t="str">
        <f t="shared" ca="1" si="14"/>
        <v xml:space="preserve"> </v>
      </c>
      <c r="F483" s="11" t="str">
        <f t="shared" ca="1" si="15"/>
        <v xml:space="preserve"> </v>
      </c>
    </row>
    <row r="484" spans="1:6" x14ac:dyDescent="0.2">
      <c r="A484" t="str">
        <f t="shared" ca="1" si="14"/>
        <v xml:space="preserve"> </v>
      </c>
      <c r="F484" s="11" t="str">
        <f t="shared" ca="1" si="15"/>
        <v xml:space="preserve"> </v>
      </c>
    </row>
    <row r="485" spans="1:6" x14ac:dyDescent="0.2">
      <c r="A485" t="str">
        <f t="shared" ca="1" si="14"/>
        <v xml:space="preserve"> </v>
      </c>
      <c r="F485" s="11" t="str">
        <f t="shared" ca="1" si="15"/>
        <v xml:space="preserve"> </v>
      </c>
    </row>
    <row r="486" spans="1:6" x14ac:dyDescent="0.2">
      <c r="A486" t="str">
        <f t="shared" ca="1" si="14"/>
        <v xml:space="preserve"> </v>
      </c>
      <c r="F486" s="11" t="str">
        <f t="shared" ca="1" si="15"/>
        <v xml:space="preserve"> </v>
      </c>
    </row>
    <row r="487" spans="1:6" x14ac:dyDescent="0.2">
      <c r="A487" t="str">
        <f t="shared" ca="1" si="14"/>
        <v xml:space="preserve"> </v>
      </c>
      <c r="F487" s="11" t="str">
        <f t="shared" ca="1" si="15"/>
        <v xml:space="preserve"> </v>
      </c>
    </row>
    <row r="488" spans="1:6" x14ac:dyDescent="0.2">
      <c r="A488" t="str">
        <f t="shared" ca="1" si="14"/>
        <v xml:space="preserve"> </v>
      </c>
      <c r="F488" s="11" t="str">
        <f t="shared" ca="1" si="15"/>
        <v xml:space="preserve"> </v>
      </c>
    </row>
    <row r="489" spans="1:6" x14ac:dyDescent="0.2">
      <c r="A489" t="str">
        <f t="shared" ca="1" si="14"/>
        <v xml:space="preserve"> </v>
      </c>
      <c r="F489" s="11" t="str">
        <f t="shared" ca="1" si="15"/>
        <v xml:space="preserve"> </v>
      </c>
    </row>
    <row r="490" spans="1:6" x14ac:dyDescent="0.2">
      <c r="A490" t="str">
        <f t="shared" ca="1" si="14"/>
        <v xml:space="preserve"> </v>
      </c>
      <c r="F490" s="11" t="str">
        <f t="shared" ca="1" si="15"/>
        <v xml:space="preserve"> </v>
      </c>
    </row>
    <row r="491" spans="1:6" x14ac:dyDescent="0.2">
      <c r="A491" t="str">
        <f t="shared" ca="1" si="14"/>
        <v xml:space="preserve"> </v>
      </c>
      <c r="F491" s="11" t="str">
        <f t="shared" ca="1" si="15"/>
        <v xml:space="preserve"> </v>
      </c>
    </row>
    <row r="492" spans="1:6" x14ac:dyDescent="0.2">
      <c r="A492" t="str">
        <f t="shared" ca="1" si="14"/>
        <v xml:space="preserve"> </v>
      </c>
      <c r="F492" s="11" t="str">
        <f t="shared" ca="1" si="15"/>
        <v xml:space="preserve"> </v>
      </c>
    </row>
    <row r="493" spans="1:6" x14ac:dyDescent="0.2">
      <c r="A493" t="str">
        <f t="shared" ca="1" si="14"/>
        <v xml:space="preserve"> </v>
      </c>
      <c r="F493" s="11" t="str">
        <f t="shared" ca="1" si="15"/>
        <v xml:space="preserve"> </v>
      </c>
    </row>
    <row r="494" spans="1:6" x14ac:dyDescent="0.2">
      <c r="A494" t="str">
        <f t="shared" ca="1" si="14"/>
        <v xml:space="preserve"> </v>
      </c>
      <c r="F494" s="11" t="str">
        <f t="shared" ca="1" si="15"/>
        <v xml:space="preserve"> </v>
      </c>
    </row>
    <row r="495" spans="1:6" x14ac:dyDescent="0.2">
      <c r="A495" t="str">
        <f t="shared" ca="1" si="14"/>
        <v xml:space="preserve"> </v>
      </c>
      <c r="F495" s="11" t="str">
        <f t="shared" ca="1" si="15"/>
        <v xml:space="preserve"> </v>
      </c>
    </row>
    <row r="496" spans="1:6" x14ac:dyDescent="0.2">
      <c r="A496" t="str">
        <f t="shared" ca="1" si="14"/>
        <v xml:space="preserve"> </v>
      </c>
      <c r="F496" s="11" t="str">
        <f t="shared" ca="1" si="15"/>
        <v xml:space="preserve"> </v>
      </c>
    </row>
    <row r="497" spans="1:6" x14ac:dyDescent="0.2">
      <c r="A497" t="str">
        <f t="shared" ca="1" si="14"/>
        <v xml:space="preserve"> </v>
      </c>
      <c r="F497" s="11" t="str">
        <f t="shared" ca="1" si="15"/>
        <v xml:space="preserve"> </v>
      </c>
    </row>
    <row r="498" spans="1:6" x14ac:dyDescent="0.2">
      <c r="A498" t="str">
        <f t="shared" ca="1" si="14"/>
        <v xml:space="preserve"> </v>
      </c>
      <c r="F498" s="11" t="str">
        <f t="shared" ca="1" si="15"/>
        <v xml:space="preserve"> </v>
      </c>
    </row>
    <row r="499" spans="1:6" x14ac:dyDescent="0.2">
      <c r="A499" t="str">
        <f t="shared" ca="1" si="14"/>
        <v xml:space="preserve"> </v>
      </c>
      <c r="F499" s="11" t="str">
        <f t="shared" ca="1" si="15"/>
        <v xml:space="preserve"> </v>
      </c>
    </row>
  </sheetData>
  <mergeCells count="3">
    <mergeCell ref="A4:B4"/>
    <mergeCell ref="F4:G4"/>
    <mergeCell ref="A14:I14"/>
  </mergeCells>
  <phoneticPr fontId="2" type="noConversion"/>
  <dataValidations count="1">
    <dataValidation type="list" allowBlank="1" showInputMessage="1" showErrorMessage="1" sqref="G10">
      <formula1>"Yes,No"</formula1>
    </dataValidation>
  </dataValidations>
  <pageMargins left="0.75" right="0.75" top="1" bottom="1" header="0.5" footer="0.5"/>
  <pageSetup orientation="portrait"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Small Pop. Substantive Sample</vt:lpstr>
      <vt:lpstr>Random Number Generator</vt:lpstr>
      <vt:lpstr>'Small Pop. Substantive Sample'!Print_Area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FS Sampling</dc:title>
  <dc:creator/>
  <cp:keywords>Audit Policy 3240</cp:keywords>
  <cp:lastModifiedBy/>
  <dcterms:created xsi:type="dcterms:W3CDTF">2010-08-13T04:22:59Z</dcterms:created>
  <dcterms:modified xsi:type="dcterms:W3CDTF">2022-12-13T21:01:53Z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