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soniak~1.gov\appdata\local\temp\tm_temp\TM_3\"/>
    </mc:Choice>
  </mc:AlternateContent>
  <bookViews>
    <workbookView xWindow="0" yWindow="0" windowWidth="28800" windowHeight="11850"/>
  </bookViews>
  <sheets>
    <sheet name="Revenues Trend" sheetId="1" r:id="rId1"/>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17" i="1" l="1"/>
  <c r="E17" i="1"/>
  <c r="F17" i="1" s="1"/>
  <c r="G17" i="1" s="1"/>
  <c r="C17" i="1"/>
  <c r="E9" i="1"/>
  <c r="F13" i="1"/>
  <c r="G13" i="1" s="1"/>
  <c r="F12" i="1"/>
  <c r="G12" i="1"/>
  <c r="F14" i="1"/>
  <c r="G14" i="1" s="1"/>
  <c r="F8" i="1"/>
  <c r="G8" i="1" s="1"/>
  <c r="F15" i="1"/>
  <c r="G15" i="1" s="1"/>
  <c r="F16" i="1"/>
  <c r="G16" i="1" s="1"/>
  <c r="F7" i="1"/>
  <c r="G7" i="1" s="1"/>
  <c r="D9" i="1" l="1"/>
  <c r="F9" i="1" s="1"/>
  <c r="G9" i="1" s="1"/>
  <c r="C9" i="1"/>
</calcChain>
</file>

<file path=xl/sharedStrings.xml><?xml version="1.0" encoding="utf-8"?>
<sst xmlns="http://schemas.openxmlformats.org/spreadsheetml/2006/main" count="25" uniqueCount="25">
  <si>
    <t>Purpose:</t>
  </si>
  <si>
    <t>To perform a 3 year trend on Revenues and determine any risks</t>
  </si>
  <si>
    <t>Source:</t>
  </si>
  <si>
    <t>Conclusion:</t>
  </si>
  <si>
    <t>Auditor Notes</t>
  </si>
  <si>
    <t>Operating Revenues:</t>
  </si>
  <si>
    <t xml:space="preserve">Restaurant tax revenue </t>
  </si>
  <si>
    <t>Admission tax revenue (Note 6)</t>
  </si>
  <si>
    <t>Ballpark rent (Note 6)</t>
  </si>
  <si>
    <t>Total Operating Revenues</t>
  </si>
  <si>
    <t>Nonoperating Revenues:</t>
  </si>
  <si>
    <t>Unrealized Gains</t>
  </si>
  <si>
    <t>Total Nonoperating Revenues:</t>
  </si>
  <si>
    <t>20-21 $ Variance</t>
  </si>
  <si>
    <t>20-21 % Variance</t>
  </si>
  <si>
    <t xml:space="preserve">Revenue Sharing </t>
  </si>
  <si>
    <t>Parking Tax revenue</t>
  </si>
  <si>
    <t xml:space="preserve">Interest Earnings </t>
  </si>
  <si>
    <t xml:space="preserve">Revenue for admission and parking tax is collected from the Mariners, per lease agreement. The taxes collected and provided to the District as revenue is based on events throughout the year. Due to the pandemic in 2020, the Ballpark did not host many events thus the revenue was lower than previous years. In 2021 as COVID-19 restrictions began to open up, more events were happening as a result, more revenue was collected by the District in 2021. Based on our inquiry, the increases appear reasonable. </t>
  </si>
  <si>
    <t>Per inquiry with Joshua Curtis, Executive Director revenue sharing changed due to leasing agreement with the Mariners.</t>
  </si>
  <si>
    <r>
      <t xml:space="preserve">The District receives restaurant tax from the County since 2015. As the years have passed this revenue tax has slowly declined. Per our inquiry with Joshua Curtis, Executive Director, on 11/9/2022, the District did receive restaurant tax revenue from the County in 2021 based on the County treasurer bank statements. However, the amount was not recorded in 2021. 
</t>
    </r>
    <r>
      <rPr>
        <sz val="10"/>
        <color rgb="FFFF0000"/>
        <rFont val="Calibri"/>
        <family val="2"/>
        <scheme val="minor"/>
      </rPr>
      <t>FS Risk (Nonoperating Revenues, Completeness): Risk restaurant tax revenues are understated.</t>
    </r>
    <r>
      <rPr>
        <sz val="10"/>
        <color theme="1"/>
        <rFont val="Calibri"/>
        <family val="2"/>
        <scheme val="minor"/>
      </rPr>
      <t xml:space="preserve"> </t>
    </r>
  </si>
  <si>
    <t xml:space="preserve">Per our inquiry with Joshua Curtis, Executive Director, on 11/9/2022, the District received a lumpsum amount of $100,000 in 2019 for CapEx improvements. Interest earnings were much higher in previous years due to the lumpsum amount in the CapEx fund. In 2020 and 2021, the District had an increase in improvement projects and as such, the balance in the CapEx fund was not as high as compared to previous years. Decrease in CapEx fund results in decrease of interest earned on the account balance. Based on our inquiry, decrease appears reasonable. </t>
  </si>
  <si>
    <r>
      <t>We performed a 3 year trend and we identified the following risk:</t>
    </r>
    <r>
      <rPr>
        <sz val="10"/>
        <color rgb="FFFF0000"/>
        <rFont val="Arial"/>
        <family val="2"/>
      </rPr>
      <t xml:space="preserve">
FS Risk (Nonoperating Revenues, Completeness): Risk restaurant tax revenues are understated. 
FS Risk (Nonoperating Revenue, Occurrence): Risk that Unrealized gain amount did not exist at year-end. </t>
    </r>
  </si>
  <si>
    <r>
      <t xml:space="preserve">Per our inquiry with Joshua Curtis, Executive Director, on 11/9/2022, the unrealized gain amount is not properly reported. 
</t>
    </r>
    <r>
      <rPr>
        <sz val="10"/>
        <color rgb="FFFF0000"/>
        <rFont val="Calibri"/>
        <family val="2"/>
        <scheme val="minor"/>
      </rPr>
      <t>FS Risk (Nonoperating Revenue, Occurrence): Risk that Unrealized gain amount did not exist at year-end</t>
    </r>
    <r>
      <rPr>
        <sz val="10"/>
        <color theme="1"/>
        <rFont val="Calibri"/>
        <family val="2"/>
        <scheme val="minor"/>
      </rPr>
      <t xml:space="preserve">. </t>
    </r>
  </si>
  <si>
    <t xml:space="preserve"> 2019, 2020, 2021 Financial Statements - Statement of Revenues, Expenses and Change in Net Position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</si>
</sst>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4" formatCode="_(&quot;$&quot;* #,##0.00_);_(&quot;$&quot;* \(#,##0.00\);_(&quot;$&quot;* &quot;-&quot;??_);_(@_)"/>
    <numFmt numFmtId="164" formatCode="_(&quot;$&quot;* #,##0_);_(&quot;$&quot;* \(#,##0\);_(&quot;$&quot;* &quot;-&quot;??_);_(@_)"/>
  </numFmts>
  <fonts count="9" x14ac:knownFonts="1">
    <font>
      <sz val="11"/>
      <color theme="1"/>
      <name val="Calibri"/>
      <family val="2"/>
      <scheme val="minor"/>
    </font>
    <font>
      <sz val="11"/>
      <color theme="1"/>
      <name val="Calibri"/>
      <family val="2"/>
      <scheme val="minor"/>
    </font>
    <font>
      <b/>
      <sz val="10"/>
      <color theme="1"/>
      <name val="Arial"/>
      <family val="2"/>
    </font>
    <font>
      <sz val="10"/>
      <color theme="1"/>
      <name val="Arial"/>
      <family val="2"/>
    </font>
    <font>
      <sz val="10"/>
      <color rgb="FFFF0000"/>
      <name val="Arial"/>
      <family val="2"/>
    </font>
    <font>
      <sz val="10"/>
      <name val="Arial"/>
      <family val="2"/>
    </font>
    <font>
      <b/>
      <sz val="10"/>
      <name val="Arial"/>
      <family val="2"/>
    </font>
    <font>
      <sz val="10"/>
      <color theme="1"/>
      <name val="Calibri"/>
      <family val="2"/>
      <scheme val="minor"/>
    </font>
    <font>
      <sz val="10"/>
      <color rgb="FFFF0000"/>
      <name val="Calibri"/>
      <family val="2"/>
      <scheme val="minor"/>
    </font>
  </fonts>
  <fills count="2">
    <fill>
      <patternFill patternType="none"/>
    </fill>
    <fill>
      <patternFill patternType="gray125"/>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5">
    <xf numFmtId="0" fontId="0" fillId="0" borderId="0"/>
    <xf numFmtId="44" fontId="1" fillId="0" borderId="0" applyFont="0" applyFill="0" applyBorder="0" applyAlignment="0" applyProtection="0"/>
    <xf numFmtId="9" fontId="1" fillId="0" borderId="0" applyFont="0" applyFill="0" applyBorder="0" applyAlignment="0" applyProtection="0"/>
    <xf numFmtId="0" fontId="5" fillId="0" borderId="0"/>
    <xf numFmtId="0" fontId="5" fillId="0" borderId="0"/>
  </cellStyleXfs>
  <cellXfs count="35">
    <xf numFmtId="0" fontId="0" fillId="0" borderId="0" xfId="0"/>
    <xf numFmtId="0" fontId="2" fillId="0" borderId="0" xfId="0" applyFont="1" applyFill="1"/>
    <xf numFmtId="0" fontId="0" fillId="0" borderId="0" xfId="0" applyFill="1"/>
    <xf numFmtId="0" fontId="6" fillId="0" borderId="1" xfId="4" applyFont="1" applyFill="1" applyBorder="1" applyAlignment="1"/>
    <xf numFmtId="0" fontId="5" fillId="0" borderId="1" xfId="4" applyFont="1" applyFill="1" applyBorder="1"/>
    <xf numFmtId="164" fontId="5" fillId="0" borderId="1" xfId="4" applyNumberFormat="1" applyFont="1" applyFill="1" applyBorder="1"/>
    <xf numFmtId="10" fontId="7" fillId="0" borderId="1" xfId="2" applyNumberFormat="1" applyFont="1" applyFill="1" applyBorder="1"/>
    <xf numFmtId="0" fontId="7" fillId="0" borderId="1" xfId="0" applyFont="1" applyFill="1" applyBorder="1"/>
    <xf numFmtId="0" fontId="5" fillId="0" borderId="1" xfId="4" applyFont="1" applyFill="1" applyBorder="1" applyAlignment="1">
      <alignment wrapText="1"/>
    </xf>
    <xf numFmtId="164" fontId="5" fillId="0" borderId="1" xfId="4" applyNumberFormat="1" applyFont="1" applyFill="1" applyBorder="1" applyAlignment="1">
      <alignment wrapText="1"/>
    </xf>
    <xf numFmtId="164" fontId="5" fillId="0" borderId="1" xfId="1" applyNumberFormat="1" applyFont="1" applyFill="1" applyBorder="1" applyAlignment="1">
      <alignment wrapText="1"/>
    </xf>
    <xf numFmtId="164" fontId="5" fillId="0" borderId="1" xfId="1" applyNumberFormat="1" applyFont="1" applyFill="1" applyBorder="1" applyAlignment="1">
      <alignment horizontal="right" wrapText="1"/>
    </xf>
    <xf numFmtId="0" fontId="7" fillId="0" borderId="1" xfId="0" applyFont="1" applyFill="1" applyBorder="1" applyAlignment="1">
      <alignment wrapText="1"/>
    </xf>
    <xf numFmtId="0" fontId="7" fillId="0" borderId="1" xfId="0" applyFont="1" applyBorder="1" applyAlignment="1">
      <alignment wrapText="1"/>
    </xf>
    <xf numFmtId="0" fontId="6" fillId="0" borderId="1" xfId="4" applyFont="1" applyFill="1" applyBorder="1" applyAlignment="1">
      <alignment wrapText="1"/>
    </xf>
    <xf numFmtId="164" fontId="6" fillId="0" borderId="1" xfId="1" applyNumberFormat="1" applyFont="1" applyFill="1" applyBorder="1" applyAlignment="1">
      <alignment wrapText="1"/>
    </xf>
    <xf numFmtId="0" fontId="5" fillId="0" borderId="1" xfId="4" applyFont="1" applyBorder="1" applyAlignment="1">
      <alignment wrapText="1"/>
    </xf>
    <xf numFmtId="9" fontId="7" fillId="0" borderId="1" xfId="2" applyFont="1" applyFill="1" applyBorder="1" applyAlignment="1">
      <alignment wrapText="1"/>
    </xf>
    <xf numFmtId="164" fontId="5" fillId="0" borderId="3" xfId="4" applyNumberFormat="1" applyFont="1" applyFill="1" applyBorder="1" applyAlignment="1">
      <alignment wrapText="1"/>
    </xf>
    <xf numFmtId="9" fontId="7" fillId="0" borderId="3" xfId="2" applyFont="1" applyFill="1" applyBorder="1" applyAlignment="1">
      <alignment wrapText="1"/>
    </xf>
    <xf numFmtId="0" fontId="0" fillId="0" borderId="0" xfId="0" applyBorder="1" applyAlignment="1">
      <alignment wrapText="1"/>
    </xf>
    <xf numFmtId="164" fontId="5" fillId="0" borderId="0" xfId="4" applyNumberFormat="1" applyFont="1" applyFill="1" applyBorder="1" applyAlignment="1">
      <alignment wrapText="1"/>
    </xf>
    <xf numFmtId="9" fontId="7" fillId="0" borderId="0" xfId="2" applyFont="1" applyFill="1" applyBorder="1" applyAlignment="1">
      <alignment wrapText="1"/>
    </xf>
    <xf numFmtId="0" fontId="7" fillId="0" borderId="3" xfId="0" applyFont="1" applyFill="1" applyBorder="1" applyAlignment="1">
      <alignment vertical="top" wrapText="1"/>
    </xf>
    <xf numFmtId="0" fontId="5" fillId="0" borderId="3" xfId="4" applyFont="1" applyFill="1" applyBorder="1" applyAlignment="1">
      <alignment wrapText="1"/>
    </xf>
    <xf numFmtId="164" fontId="5" fillId="0" borderId="3" xfId="1" applyNumberFormat="1" applyFont="1" applyFill="1" applyBorder="1" applyAlignment="1">
      <alignment horizontal="right" wrapText="1"/>
    </xf>
    <xf numFmtId="0" fontId="3" fillId="0" borderId="2" xfId="0" applyFont="1" applyFill="1" applyBorder="1"/>
    <xf numFmtId="1" fontId="6" fillId="0" borderId="2" xfId="3" applyNumberFormat="1" applyFont="1" applyFill="1" applyBorder="1" applyAlignment="1">
      <alignment horizontal="center"/>
    </xf>
    <xf numFmtId="0" fontId="2" fillId="0" borderId="2" xfId="0" applyFont="1" applyFill="1" applyBorder="1"/>
    <xf numFmtId="44" fontId="5" fillId="0" borderId="3" xfId="1" applyFont="1" applyFill="1" applyBorder="1" applyAlignment="1">
      <alignment wrapText="1"/>
    </xf>
    <xf numFmtId="0" fontId="7" fillId="0" borderId="1" xfId="0" applyFont="1" applyFill="1" applyBorder="1" applyAlignment="1">
      <alignment vertical="top" wrapText="1"/>
    </xf>
    <xf numFmtId="0" fontId="3" fillId="0" borderId="0" xfId="0" applyFont="1" applyFill="1" applyAlignment="1"/>
    <xf numFmtId="0" fontId="3" fillId="0" borderId="0" xfId="0" applyFont="1" applyFill="1" applyAlignment="1">
      <alignment horizontal="left" vertical="top" wrapText="1"/>
    </xf>
    <xf numFmtId="0" fontId="7" fillId="0" borderId="2" xfId="0" applyFont="1" applyFill="1" applyBorder="1" applyAlignment="1">
      <alignment horizontal="left" vertical="top" wrapText="1"/>
    </xf>
    <xf numFmtId="0" fontId="7" fillId="0" borderId="3" xfId="0" applyFont="1" applyFill="1" applyBorder="1" applyAlignment="1">
      <alignment horizontal="left" vertical="top" wrapText="1"/>
    </xf>
  </cellXfs>
  <cellStyles count="5">
    <cellStyle name="Currency" xfId="1" builtinId="4"/>
    <cellStyle name="Normal" xfId="0" builtinId="0"/>
    <cellStyle name="Normal 10" xfId="4"/>
    <cellStyle name="Normal 17" xfId="3"/>
    <cellStyle name="Percent"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7"/>
  <sheetViews>
    <sheetView tabSelected="1" workbookViewId="0">
      <selection activeCell="H3" sqref="H3"/>
    </sheetView>
  </sheetViews>
  <sheetFormatPr defaultRowHeight="15" x14ac:dyDescent="0.25"/>
  <cols>
    <col min="1" max="1" width="11.5703125" bestFit="1" customWidth="1"/>
    <col min="2" max="2" width="38.5703125" customWidth="1"/>
    <col min="3" max="3" width="14" bestFit="1" customWidth="1"/>
    <col min="4" max="5" width="14" customWidth="1"/>
    <col min="6" max="6" width="16" bestFit="1" customWidth="1"/>
    <col min="7" max="7" width="16.42578125" bestFit="1" customWidth="1"/>
    <col min="8" max="8" width="85.140625" customWidth="1"/>
  </cols>
  <sheetData>
    <row r="1" spans="1:8" x14ac:dyDescent="0.25">
      <c r="A1" s="1" t="s">
        <v>0</v>
      </c>
      <c r="B1" s="31" t="s">
        <v>1</v>
      </c>
      <c r="C1" s="31"/>
      <c r="D1" s="31"/>
      <c r="E1" s="31"/>
      <c r="F1" s="31"/>
    </row>
    <row r="2" spans="1:8" x14ac:dyDescent="0.25">
      <c r="A2" s="1" t="s">
        <v>2</v>
      </c>
      <c r="B2" s="31" t="s">
        <v>24</v>
      </c>
      <c r="C2" s="31"/>
      <c r="D2" s="31"/>
      <c r="E2" s="31"/>
      <c r="F2" s="31"/>
    </row>
    <row r="3" spans="1:8" ht="59.45" customHeight="1" x14ac:dyDescent="0.25">
      <c r="A3" s="1" t="s">
        <v>3</v>
      </c>
      <c r="B3" s="32" t="s">
        <v>22</v>
      </c>
      <c r="C3" s="32"/>
      <c r="D3" s="32"/>
      <c r="E3" s="32"/>
      <c r="F3" s="32"/>
      <c r="G3" s="2"/>
      <c r="H3" s="2"/>
    </row>
    <row r="4" spans="1:8" x14ac:dyDescent="0.25">
      <c r="B4" s="2"/>
      <c r="C4" s="2"/>
      <c r="D4" s="2"/>
      <c r="E4" s="2"/>
      <c r="F4" s="2"/>
      <c r="G4" s="2"/>
      <c r="H4" s="2"/>
    </row>
    <row r="5" spans="1:8" x14ac:dyDescent="0.25">
      <c r="B5" s="26"/>
      <c r="C5" s="27">
        <v>2019</v>
      </c>
      <c r="D5" s="27">
        <v>2020</v>
      </c>
      <c r="E5" s="27">
        <v>2021</v>
      </c>
      <c r="F5" s="28" t="s">
        <v>13</v>
      </c>
      <c r="G5" s="28" t="s">
        <v>14</v>
      </c>
      <c r="H5" s="28" t="s">
        <v>4</v>
      </c>
    </row>
    <row r="6" spans="1:8" x14ac:dyDescent="0.25">
      <c r="B6" s="3" t="s">
        <v>5</v>
      </c>
      <c r="C6" s="4"/>
      <c r="D6" s="4"/>
      <c r="E6" s="4"/>
      <c r="F6" s="5"/>
      <c r="G6" s="6"/>
      <c r="H6" s="7"/>
    </row>
    <row r="7" spans="1:8" ht="25.5" x14ac:dyDescent="0.25">
      <c r="B7" s="24" t="s">
        <v>15</v>
      </c>
      <c r="C7" s="29">
        <v>5763965</v>
      </c>
      <c r="D7" s="29">
        <v>0</v>
      </c>
      <c r="E7" s="29">
        <v>0</v>
      </c>
      <c r="F7" s="18">
        <f>E7-D7</f>
        <v>0</v>
      </c>
      <c r="G7" s="19">
        <f>IFERROR(F7/D7,0)</f>
        <v>0</v>
      </c>
      <c r="H7" s="23" t="s">
        <v>19</v>
      </c>
    </row>
    <row r="8" spans="1:8" x14ac:dyDescent="0.25">
      <c r="B8" s="8" t="s">
        <v>8</v>
      </c>
      <c r="C8" s="11">
        <v>1500000</v>
      </c>
      <c r="D8" s="11">
        <v>1534099</v>
      </c>
      <c r="E8" s="11">
        <v>1554934</v>
      </c>
      <c r="F8" s="9">
        <f t="shared" ref="F8:F17" si="0">E8-D8</f>
        <v>20835</v>
      </c>
      <c r="G8" s="17">
        <f t="shared" ref="G8:G17" si="1">IFERROR(F8/D8,0)</f>
        <v>1.3581261704753083E-2</v>
      </c>
      <c r="H8" s="12"/>
    </row>
    <row r="9" spans="1:8" x14ac:dyDescent="0.25">
      <c r="B9" s="14" t="s">
        <v>9</v>
      </c>
      <c r="C9" s="15">
        <f>SUM(C7:C8)</f>
        <v>7263965</v>
      </c>
      <c r="D9" s="15">
        <f>SUM(D7:D8)</f>
        <v>1534099</v>
      </c>
      <c r="E9" s="15">
        <f>SUM(E7:E8)</f>
        <v>1554934</v>
      </c>
      <c r="F9" s="9">
        <f t="shared" si="0"/>
        <v>20835</v>
      </c>
      <c r="G9" s="17">
        <f t="shared" si="1"/>
        <v>1.3581261704753083E-2</v>
      </c>
      <c r="H9" s="13"/>
    </row>
    <row r="10" spans="1:8" x14ac:dyDescent="0.25">
      <c r="B10" s="20"/>
      <c r="C10" s="20"/>
      <c r="D10" s="20"/>
      <c r="E10" s="20"/>
      <c r="F10" s="21"/>
      <c r="G10" s="22"/>
      <c r="H10" s="20"/>
    </row>
    <row r="11" spans="1:8" x14ac:dyDescent="0.25">
      <c r="B11" s="14" t="s">
        <v>10</v>
      </c>
      <c r="C11" s="16"/>
      <c r="D11" s="16"/>
      <c r="E11" s="16"/>
      <c r="F11" s="9"/>
      <c r="G11" s="17"/>
      <c r="H11" s="13"/>
    </row>
    <row r="12" spans="1:8" ht="13.15" customHeight="1" x14ac:dyDescent="0.25">
      <c r="B12" s="24" t="s">
        <v>7</v>
      </c>
      <c r="C12" s="25">
        <v>4566271</v>
      </c>
      <c r="D12" s="25">
        <v>636520</v>
      </c>
      <c r="E12" s="25">
        <v>5958602</v>
      </c>
      <c r="F12" s="18">
        <f>E12-D12</f>
        <v>5322082</v>
      </c>
      <c r="G12" s="19">
        <f>IFERROR(F12/D12,0)</f>
        <v>8.3612172437629617</v>
      </c>
      <c r="H12" s="33" t="s">
        <v>18</v>
      </c>
    </row>
    <row r="13" spans="1:8" ht="13.15" customHeight="1" x14ac:dyDescent="0.25">
      <c r="B13" s="8" t="s">
        <v>16</v>
      </c>
      <c r="C13" s="11">
        <v>651925</v>
      </c>
      <c r="D13" s="11">
        <v>67650</v>
      </c>
      <c r="E13" s="11">
        <v>283140</v>
      </c>
      <c r="F13" s="9">
        <f>E13-D13</f>
        <v>215490</v>
      </c>
      <c r="G13" s="17">
        <f>IFERROR(F13/D13,0)</f>
        <v>3.1853658536585368</v>
      </c>
      <c r="H13" s="34"/>
    </row>
    <row r="14" spans="1:8" ht="63.75" x14ac:dyDescent="0.25">
      <c r="B14" s="8" t="s">
        <v>6</v>
      </c>
      <c r="C14" s="10">
        <v>12761</v>
      </c>
      <c r="D14" s="10">
        <v>6294</v>
      </c>
      <c r="E14" s="10">
        <v>0</v>
      </c>
      <c r="F14" s="9">
        <f>E14-D14</f>
        <v>-6294</v>
      </c>
      <c r="G14" s="17">
        <f>IFERROR(F14/D14,0)</f>
        <v>-1</v>
      </c>
      <c r="H14" s="30" t="s">
        <v>20</v>
      </c>
    </row>
    <row r="15" spans="1:8" ht="76.5" x14ac:dyDescent="0.25">
      <c r="B15" s="8" t="s">
        <v>17</v>
      </c>
      <c r="C15" s="10">
        <v>452370</v>
      </c>
      <c r="D15" s="10">
        <v>227702</v>
      </c>
      <c r="E15" s="10">
        <v>87759</v>
      </c>
      <c r="F15" s="9">
        <f t="shared" si="0"/>
        <v>-139943</v>
      </c>
      <c r="G15" s="17">
        <f t="shared" si="1"/>
        <v>-0.61458836549525253</v>
      </c>
      <c r="H15" s="30" t="s">
        <v>21</v>
      </c>
    </row>
    <row r="16" spans="1:8" ht="38.25" x14ac:dyDescent="0.25">
      <c r="B16" s="8" t="s">
        <v>11</v>
      </c>
      <c r="C16" s="10">
        <v>151289</v>
      </c>
      <c r="D16" s="10">
        <v>4755</v>
      </c>
      <c r="E16" s="10">
        <v>29433</v>
      </c>
      <c r="F16" s="9">
        <f t="shared" si="0"/>
        <v>24678</v>
      </c>
      <c r="G16" s="17">
        <f t="shared" si="1"/>
        <v>5.1899053627760257</v>
      </c>
      <c r="H16" s="30" t="s">
        <v>23</v>
      </c>
    </row>
    <row r="17" spans="2:8" x14ac:dyDescent="0.25">
      <c r="B17" s="14" t="s">
        <v>12</v>
      </c>
      <c r="C17" s="15">
        <f>SUM(C12:C16)</f>
        <v>5834616</v>
      </c>
      <c r="D17" s="15">
        <f t="shared" ref="D17:E17" si="2">SUM(D12:D16)</f>
        <v>942921</v>
      </c>
      <c r="E17" s="15">
        <f t="shared" si="2"/>
        <v>6358934</v>
      </c>
      <c r="F17" s="9">
        <f t="shared" si="0"/>
        <v>5416013</v>
      </c>
      <c r="G17" s="17">
        <f t="shared" si="1"/>
        <v>5.7438671956611422</v>
      </c>
      <c r="H17" s="13"/>
    </row>
  </sheetData>
  <mergeCells count="4">
    <mergeCell ref="B1:F1"/>
    <mergeCell ref="B2:F2"/>
    <mergeCell ref="B3:F3"/>
    <mergeCell ref="H12:H13"/>
  </mergeCells>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EDE7E6BF954A134FAB598AE579F26164" ma:contentTypeVersion="13" ma:contentTypeDescription="Create a new document." ma:contentTypeScope="" ma:versionID="c195a124c50cc04755712add1efd8ad5">
  <xsd:schema xmlns:xsd="http://www.w3.org/2001/XMLSchema" xmlns:xs="http://www.w3.org/2001/XMLSchema" xmlns:p="http://schemas.microsoft.com/office/2006/metadata/properties" xmlns:ns1="http://schemas.microsoft.com/sharepoint/v3" xmlns:ns3="dcbb0dc0-87b5-43ec-a7a1-5fc0ed388e7e" xmlns:ns4="ad30fa62-d31d-47c5-b5c9-bd720f3f3141" targetNamespace="http://schemas.microsoft.com/office/2006/metadata/properties" ma:root="true" ma:fieldsID="fbdb703c518b00dee7aff30e12ebf972" ns1:_="" ns3:_="" ns4:_="">
    <xsd:import namespace="http://schemas.microsoft.com/sharepoint/v3"/>
    <xsd:import namespace="dcbb0dc0-87b5-43ec-a7a1-5fc0ed388e7e"/>
    <xsd:import namespace="ad30fa62-d31d-47c5-b5c9-bd720f3f3141"/>
    <xsd:element name="properties">
      <xsd:complexType>
        <xsd:sequence>
          <xsd:element name="documentManagement">
            <xsd:complexType>
              <xsd:all>
                <xsd:element ref="ns3:SharedWithUsers" minOccurs="0"/>
                <xsd:element ref="ns3:SharedWithDetails" minOccurs="0"/>
                <xsd:element ref="ns3:SharingHintHash" minOccurs="0"/>
                <xsd:element ref="ns4:MediaServiceMetadata" minOccurs="0"/>
                <xsd:element ref="ns4:MediaServiceFastMetadata" minOccurs="0"/>
                <xsd:element ref="ns4:MediaServiceAutoTags" minOccurs="0"/>
                <xsd:element ref="ns4:MediaServiceGenerationTime" minOccurs="0"/>
                <xsd:element ref="ns4:MediaServiceEventHashCode" minOccurs="0"/>
                <xsd:element ref="ns4:MediaServiceOCR" minOccurs="0"/>
                <xsd:element ref="ns1:_ip_UnifiedCompliancePolicyProperties" minOccurs="0"/>
                <xsd:element ref="ns1:_ip_UnifiedCompliancePolicyUIAction" minOccurs="0"/>
                <xsd:element ref="ns4:MediaServiceDateTaken" minOccurs="0"/>
                <xsd:element ref="ns4: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7" nillable="true" ma:displayName="Unified Compliance Policy Properties" ma:hidden="true" ma:internalName="_ip_UnifiedCompliancePolicyProperties">
      <xsd:simpleType>
        <xsd:restriction base="dms:Note"/>
      </xsd:simpleType>
    </xsd:element>
    <xsd:element name="_ip_UnifiedCompliancePolicyUIAction" ma:index="18"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dcbb0dc0-87b5-43ec-a7a1-5fc0ed388e7e"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element name="SharingHintHash" ma:index="10" nillable="true" ma:displayName="Sharing Hint Hash" ma:hidden="true" ma:internalName="SharingHintHash"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ad30fa62-d31d-47c5-b5c9-bd720f3f3141" elementFormDefault="qualified">
    <xsd:import namespace="http://schemas.microsoft.com/office/2006/documentManagement/types"/>
    <xsd:import namespace="http://schemas.microsoft.com/office/infopath/2007/PartnerControls"/>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ServiceAutoTags" ma:index="13" nillable="true" ma:displayName="Tags" ma:internalName="MediaServiceAutoTags" ma:readOnly="true">
      <xsd:simpleType>
        <xsd:restriction base="dms:Text"/>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DateTaken" ma:index="19" nillable="true" ma:displayName="MediaServiceDateTaken" ma:hidden="true" ma:internalName="MediaServiceDateTaken"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3ADF2D63-5991-4F0D-B6C0-D96236A64AB6}">
  <ds:schemaRefs>
    <ds:schemaRef ds:uri="dcbb0dc0-87b5-43ec-a7a1-5fc0ed388e7e"/>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ad30fa62-d31d-47c5-b5c9-bd720f3f3141"/>
    <ds:schemaRef ds:uri="http://purl.org/dc/elements/1.1/"/>
    <ds:schemaRef ds:uri="http://schemas.microsoft.com/office/2006/metadata/properties"/>
    <ds:schemaRef ds:uri="http://schemas.microsoft.com/sharepoint/v3"/>
    <ds:schemaRef ds:uri="http://www.w3.org/XML/1998/namespace"/>
    <ds:schemaRef ds:uri="http://purl.org/dc/dcmitype/"/>
  </ds:schemaRefs>
</ds:datastoreItem>
</file>

<file path=customXml/itemProps2.xml><?xml version="1.0" encoding="utf-8"?>
<ds:datastoreItem xmlns:ds="http://schemas.openxmlformats.org/officeDocument/2006/customXml" ds:itemID="{44A2452B-B78B-49DA-8F72-451DBDAE84A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dcbb0dc0-87b5-43ec-a7a1-5fc0ed388e7e"/>
    <ds:schemaRef ds:uri="ad30fa62-d31d-47c5-b5c9-bd720f3f314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D40951A1-50B3-41CB-AD7F-38435542EB94}">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Revenues Trend</vt:lpstr>
    </vt:vector>
  </TitlesOfParts>
  <Company>WA State Auditor's Office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Khokhar, Sonia (SAO)</dc:creator>
  <cp:lastModifiedBy>Khokhar, Sonia (SAO)</cp:lastModifiedBy>
  <dcterms:created xsi:type="dcterms:W3CDTF">2022-11-08T21:15:30Z</dcterms:created>
  <dcterms:modified xsi:type="dcterms:W3CDTF">2022-11-10T20:13:39Z</dcterms:modified>
</cp:coreProperties>
</file>

<file path=docProps/custom.xml><?xml version="1.0" encoding="utf-8"?>
<op:Properties xmlns:vt="http://schemas.openxmlformats.org/officeDocument/2006/docPropsVTypes" xmlns:op="http://schemas.openxmlformats.org/officeDocument/2006/custom-properties">
  <op:property fmtid="{D5CDD505-2E9C-101B-9397-08002B2CF9AE}" pid="2" name="ContentTypeId">
    <vt:lpwstr>0x010100EDE7E6BF954A134FAB598AE579F26164</vt:lpwstr>
  </op:property>
  <op:property fmtid="{D5CDD505-2E9C-101B-9397-08002B2CF9AE}" pid="3" name="NativeLinkConverted">
    <vt:bool>true</vt:bool>
  </op:property>
</op:Properties>
</file>