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ullams\appdata\local\temp\tm_temp\TM_3\"/>
    </mc:Choice>
  </mc:AlternateContent>
  <bookViews>
    <workbookView xWindow="0" yWindow="0" windowWidth="28800" windowHeight="12300"/>
  </bookViews>
  <sheets>
    <sheet name="MD&amp;A" sheetId="1" r:id="rId1"/>
    <sheet name="Balance Sheet" sheetId="2" r:id="rId2"/>
    <sheet name="Stmt of Rev,Expense, Chng in NP" sheetId="3" r:id="rId3"/>
    <sheet name="Stmt of Cash Flows" sheetId="4" r:id="rId4"/>
    <sheet name="Note 2 - Capital Assets" sheetId="5" r:id="rId5"/>
    <sheet name="PFD General Ledger" sheetId="6" r:id="rId6"/>
  </sheets>
  <definedNames>
    <definedName name="TMB1114716010">'Balance Sheet'!$B$4</definedName>
    <definedName name="TMB1120343501">'MD&amp;A'!$B$4</definedName>
    <definedName name="TMB122183690">'Note 2 - Capital Assets'!$B$4</definedName>
    <definedName name="TMB1582014949">'Stmt of Rev,Expense, Chng in NP'!$E$19</definedName>
    <definedName name="TMB1851351865">'Stmt of Rev,Expense, Chng in NP'!$E$21</definedName>
    <definedName name="TMB29902411">'Stmt of Rev,Expense, Chng in NP'!$B$4</definedName>
    <definedName name="TMB481556042">'Stmt of Rev,Expense, Chng in NP'!$E$19</definedName>
    <definedName name="TMB571117326">'Stmt of Rev,Expense, Chng in NP'!$E$15</definedName>
    <definedName name="TMB690199745">'Stmt of Cash Flows'!$B$4</definedName>
    <definedName name="TMP157519817">'Stmt of Rev,Expense, Chng in NP'!$B$4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5" l="1"/>
  <c r="E17" i="5"/>
  <c r="G20" i="5"/>
  <c r="G21" i="5"/>
  <c r="G19" i="5"/>
  <c r="G15" i="5"/>
  <c r="G16" i="5"/>
  <c r="G14" i="5"/>
  <c r="G10" i="5"/>
  <c r="E22" i="5"/>
  <c r="E24" i="5" s="1"/>
  <c r="E26" i="5" s="1"/>
  <c r="G26" i="5" s="1"/>
  <c r="D10" i="5"/>
  <c r="D26" i="5" s="1"/>
  <c r="D24" i="5"/>
  <c r="D22" i="5"/>
  <c r="D17" i="5"/>
  <c r="H10" i="1"/>
  <c r="H11" i="1"/>
  <c r="H14" i="3"/>
  <c r="H15" i="3"/>
  <c r="H19" i="3"/>
  <c r="H20" i="3"/>
  <c r="H21" i="3"/>
  <c r="H22" i="3"/>
  <c r="H23" i="3"/>
  <c r="H24" i="3"/>
  <c r="H25" i="3"/>
  <c r="H28" i="3"/>
  <c r="H11" i="3"/>
  <c r="F26" i="3"/>
  <c r="F16" i="3"/>
  <c r="F12" i="3"/>
  <c r="D33" i="4"/>
  <c r="D22" i="4"/>
  <c r="D21" i="4"/>
  <c r="D16" i="4"/>
  <c r="D13" i="4"/>
  <c r="D26" i="3"/>
  <c r="D12" i="3"/>
  <c r="D16" i="3"/>
  <c r="H34" i="2"/>
  <c r="H35" i="2"/>
  <c r="H36" i="2"/>
  <c r="H12" i="2"/>
  <c r="H13" i="2"/>
  <c r="H14" i="2"/>
  <c r="H15" i="2"/>
  <c r="H18" i="2"/>
  <c r="H19" i="2"/>
  <c r="H20" i="2"/>
  <c r="H21" i="2"/>
  <c r="H22" i="2"/>
  <c r="H30" i="2"/>
  <c r="H31" i="2"/>
  <c r="F37" i="2"/>
  <c r="H37" i="2" s="1"/>
  <c r="F32" i="2"/>
  <c r="F21" i="2"/>
  <c r="F23" i="2" s="1"/>
  <c r="F26" i="2" s="1"/>
  <c r="F16" i="2"/>
  <c r="D38" i="2"/>
  <c r="D37" i="2"/>
  <c r="D32" i="2"/>
  <c r="H32" i="2" s="1"/>
  <c r="D21" i="2"/>
  <c r="D23" i="2" s="1"/>
  <c r="D16" i="2"/>
  <c r="H16" i="2" s="1"/>
  <c r="H35" i="1"/>
  <c r="H36" i="1"/>
  <c r="H37" i="1"/>
  <c r="H38" i="1"/>
  <c r="H39" i="1"/>
  <c r="G40" i="1"/>
  <c r="D40" i="1"/>
  <c r="H40" i="1" s="1"/>
  <c r="H15" i="1"/>
  <c r="H16" i="1"/>
  <c r="H17" i="1"/>
  <c r="H25" i="1"/>
  <c r="H27" i="1"/>
  <c r="H30" i="1"/>
  <c r="H24" i="1"/>
  <c r="G28" i="1"/>
  <c r="D28" i="1"/>
  <c r="D26" i="1"/>
  <c r="G26" i="1"/>
  <c r="G12" i="1"/>
  <c r="G14" i="1"/>
  <c r="G18" i="1"/>
  <c r="D12" i="1"/>
  <c r="D14" i="1"/>
  <c r="D18" i="1"/>
  <c r="H26" i="1" l="1"/>
  <c r="H14" i="1"/>
  <c r="D19" i="1"/>
  <c r="D17" i="3"/>
  <c r="D27" i="3"/>
  <c r="D29" i="3" s="1"/>
  <c r="H12" i="3"/>
  <c r="H26" i="3"/>
  <c r="H16" i="3"/>
  <c r="H38" i="2"/>
  <c r="H23" i="2"/>
  <c r="D26" i="2"/>
  <c r="D29" i="1"/>
  <c r="D31" i="1" s="1"/>
  <c r="H12" i="1"/>
  <c r="G22" i="5"/>
  <c r="G24" i="5"/>
  <c r="G17" i="5"/>
  <c r="F17" i="3"/>
  <c r="F27" i="3" s="1"/>
  <c r="F29" i="3" s="1"/>
  <c r="H29" i="3" s="1"/>
  <c r="F38" i="2"/>
  <c r="F27" i="2"/>
  <c r="G29" i="1"/>
  <c r="G31" i="1" s="1"/>
  <c r="H28" i="1"/>
  <c r="G19" i="1"/>
  <c r="H18" i="1"/>
  <c r="H27" i="3" l="1"/>
  <c r="H17" i="3"/>
  <c r="H26" i="2"/>
  <c r="D27" i="2"/>
  <c r="H27" i="2" s="1"/>
  <c r="H29" i="1"/>
  <c r="H31" i="1"/>
</calcChain>
</file>

<file path=xl/sharedStrings.xml><?xml version="1.0" encoding="utf-8"?>
<sst xmlns="http://schemas.openxmlformats.org/spreadsheetml/2006/main" count="4889" uniqueCount="1750">
  <si>
    <r>
      <rPr>
        <sz val="10"/>
        <rFont val="Calibri"/>
        <family val="2"/>
      </rPr>
      <t xml:space="preserve">Balance Sheet
</t>
    </r>
    <r>
      <rPr>
        <sz val="10"/>
        <rFont val="Calibri"/>
        <family val="2"/>
      </rPr>
      <t>As of December 31,</t>
    </r>
  </si>
  <si>
    <r>
      <rPr>
        <sz val="10"/>
        <rFont val="Calibri"/>
        <family val="2"/>
      </rPr>
      <t>Current assets</t>
    </r>
  </si>
  <si>
    <r>
      <rPr>
        <sz val="10"/>
        <rFont val="Calibri"/>
        <family val="2"/>
      </rPr>
      <t>Net capital assets</t>
    </r>
  </si>
  <si>
    <r>
      <rPr>
        <sz val="10"/>
        <rFont val="Calibri"/>
        <family val="2"/>
      </rPr>
      <t>Current liabilities</t>
    </r>
  </si>
  <si>
    <r>
      <rPr>
        <sz val="10"/>
        <rFont val="Calibri"/>
        <family val="2"/>
      </rPr>
      <t>Net investment in capital assets</t>
    </r>
  </si>
  <si>
    <r>
      <rPr>
        <sz val="10"/>
        <rFont val="Calibri"/>
        <family val="2"/>
      </rPr>
      <t>Restricted for capital expenditure fund</t>
    </r>
  </si>
  <si>
    <r>
      <rPr>
        <sz val="10"/>
        <rFont val="Calibri"/>
        <family val="2"/>
      </rPr>
      <t>Unrestricted</t>
    </r>
  </si>
  <si>
    <r>
      <rPr>
        <b/>
        <sz val="10"/>
        <rFont val="Times New Roman"/>
        <family val="1"/>
      </rPr>
      <t> </t>
    </r>
    <r>
      <rPr>
        <b/>
        <sz val="10"/>
        <rFont val="Calibri"/>
        <family val="2"/>
      </rPr>
      <t>2021</t>
    </r>
  </si>
  <si>
    <r>
      <rPr>
        <b/>
        <sz val="10"/>
        <rFont val="Times New Roman"/>
        <family val="1"/>
      </rPr>
      <t> </t>
    </r>
    <r>
      <rPr>
        <b/>
        <sz val="10"/>
        <rFont val="Calibri"/>
        <family val="2"/>
      </rPr>
      <t>2020</t>
    </r>
  </si>
  <si>
    <t>Total Assets</t>
  </si>
  <si>
    <t>Total Liabilities</t>
  </si>
  <si>
    <t>Total Net Position</t>
  </si>
  <si>
    <t>Total Liabilities and Net Position</t>
  </si>
  <si>
    <t xml:space="preserve">MD&amp;A: Overall Analysis </t>
  </si>
  <si>
    <r>
      <rPr>
        <sz val="10"/>
        <rFont val="Calibri"/>
        <family val="2"/>
      </rPr>
      <t xml:space="preserve">Statements of Revenues, Expenses and Change in Net Position
</t>
    </r>
    <r>
      <rPr>
        <sz val="10"/>
        <rFont val="Calibri"/>
        <family val="2"/>
      </rPr>
      <t>For the Years Ended December 31,</t>
    </r>
  </si>
  <si>
    <r>
      <rPr>
        <sz val="10"/>
        <rFont val="Calibri"/>
        <family val="2"/>
      </rPr>
      <t>Operating revenues</t>
    </r>
  </si>
  <si>
    <r>
      <rPr>
        <sz val="10"/>
        <rFont val="Calibri"/>
        <family val="2"/>
      </rPr>
      <t>Operating expenses</t>
    </r>
  </si>
  <si>
    <r>
      <rPr>
        <sz val="10"/>
        <rFont val="Calibri"/>
        <family val="2"/>
      </rPr>
      <t>Nonoperating revenues</t>
    </r>
  </si>
  <si>
    <r>
      <rPr>
        <sz val="10"/>
        <rFont val="Calibri"/>
        <family val="2"/>
      </rPr>
      <t>Net position, beginning of year</t>
    </r>
  </si>
  <si>
    <t>Total Operating Loss</t>
  </si>
  <si>
    <t>Total Nonoperating Revenues</t>
  </si>
  <si>
    <t>Change in Net Position</t>
  </si>
  <si>
    <t>Net Position, End of Year</t>
  </si>
  <si>
    <t>MD&amp;A - Net Position</t>
  </si>
  <si>
    <t xml:space="preserve">Operating expense of the District consist of the following for the years ended December 31: </t>
  </si>
  <si>
    <t>Depreciation</t>
  </si>
  <si>
    <t>Professional Fees</t>
  </si>
  <si>
    <t>Personnel</t>
  </si>
  <si>
    <t>Other</t>
  </si>
  <si>
    <t>Insurance</t>
  </si>
  <si>
    <t>Total Operating Expenses</t>
  </si>
  <si>
    <t>MD&amp;A - Operating Expenses</t>
  </si>
  <si>
    <r>
      <rPr>
        <b/>
        <sz val="10"/>
        <rFont val="Calibri"/>
        <family val="2"/>
      </rPr>
      <t>Assets</t>
    </r>
  </si>
  <si>
    <r>
      <rPr>
        <b/>
        <sz val="10"/>
        <rFont val="Calibri"/>
        <family val="2"/>
      </rPr>
      <t>Current Assets:</t>
    </r>
  </si>
  <si>
    <r>
      <rPr>
        <sz val="10"/>
        <rFont val="Calibri"/>
        <family val="2"/>
      </rPr>
      <t>Cash and cash equivalents (Note 5)</t>
    </r>
  </si>
  <si>
    <r>
      <rPr>
        <sz val="10"/>
        <rFont val="Calibri"/>
        <family val="2"/>
      </rPr>
      <t>Accounts receivable</t>
    </r>
  </si>
  <si>
    <r>
      <rPr>
        <sz val="10"/>
        <rFont val="Calibri"/>
        <family val="2"/>
      </rPr>
      <t>Other receivables</t>
    </r>
  </si>
  <si>
    <r>
      <rPr>
        <sz val="10"/>
        <rFont val="Calibri"/>
        <family val="2"/>
      </rPr>
      <t>Prepaid expenses</t>
    </r>
  </si>
  <si>
    <r>
      <rPr>
        <sz val="10"/>
        <rFont val="Calibri"/>
        <family val="2"/>
      </rPr>
      <t>Baseball stadium</t>
    </r>
  </si>
  <si>
    <r>
      <rPr>
        <sz val="10"/>
        <rFont val="Calibri"/>
        <family val="2"/>
      </rPr>
      <t>Parking garage</t>
    </r>
  </si>
  <si>
    <r>
      <rPr>
        <sz val="10"/>
        <rFont val="Calibri"/>
        <family val="2"/>
      </rPr>
      <t>Furniture, fixtures and equipment</t>
    </r>
  </si>
  <si>
    <r>
      <rPr>
        <sz val="10"/>
        <rFont val="Calibri"/>
        <family val="2"/>
      </rPr>
      <t>Less accumulated depreciation</t>
    </r>
  </si>
  <si>
    <r>
      <rPr>
        <b/>
        <sz val="10"/>
        <rFont val="Calibri"/>
        <family val="2"/>
      </rPr>
      <t>Liabilities and Net Position</t>
    </r>
  </si>
  <si>
    <r>
      <rPr>
        <b/>
        <sz val="10"/>
        <rFont val="Calibri"/>
        <family val="2"/>
      </rPr>
      <t>Current Liabilities:</t>
    </r>
  </si>
  <si>
    <r>
      <rPr>
        <sz val="10"/>
        <rFont val="Calibri"/>
        <family val="2"/>
      </rPr>
      <t>Accounts payable</t>
    </r>
  </si>
  <si>
    <r>
      <rPr>
        <sz val="10"/>
        <rFont val="Calibri"/>
        <family val="2"/>
      </rPr>
      <t>Wages and vacation payable</t>
    </r>
  </si>
  <si>
    <r>
      <rPr>
        <sz val="10"/>
        <rFont val="Calibri"/>
        <family val="2"/>
      </rPr>
      <t>Net Investment in capital assets</t>
    </r>
  </si>
  <si>
    <r>
      <rPr>
        <sz val="10"/>
        <rFont val="Calibri"/>
        <family val="2"/>
      </rPr>
      <t>Restricted for capital expenditure fund (Note 4)</t>
    </r>
  </si>
  <si>
    <t xml:space="preserve">Capital Assets Not Being Depreciated (Note 2):
</t>
  </si>
  <si>
    <t>Land</t>
  </si>
  <si>
    <t>Total Current Assets</t>
  </si>
  <si>
    <t>Capital Assets Net of Accumulated Depreciation (Note 2):</t>
  </si>
  <si>
    <t>Net Capital Assets</t>
  </si>
  <si>
    <t>Total Current Liabilities</t>
  </si>
  <si>
    <t>Net Position:</t>
  </si>
  <si>
    <t xml:space="preserve">Operating Revenues: </t>
  </si>
  <si>
    <t>Ballpark rent (Note 6)</t>
  </si>
  <si>
    <t>Total Operating Revenues</t>
  </si>
  <si>
    <t xml:space="preserve">Operating Expenses: </t>
  </si>
  <si>
    <t>General and Administrative</t>
  </si>
  <si>
    <t xml:space="preserve">Nonoperating Revenues and Expenses: </t>
  </si>
  <si>
    <t>Admissions tax revenue (Note 6)</t>
  </si>
  <si>
    <t>Parking tax revenue (Note 6)</t>
  </si>
  <si>
    <t>Interest earnings</t>
  </si>
  <si>
    <t>Unrealized investment gain</t>
  </si>
  <si>
    <t>Capital Contribution</t>
  </si>
  <si>
    <t>Net Position, January 1, 2021</t>
  </si>
  <si>
    <t>Net Position, December 31, 2021</t>
  </si>
  <si>
    <r>
      <rPr>
        <b/>
        <sz val="10"/>
        <rFont val="Calibri"/>
        <family val="2"/>
      </rPr>
      <t>Cash Flows From Operating Activities:</t>
    </r>
  </si>
  <si>
    <r>
      <rPr>
        <sz val="10"/>
        <rFont val="Calibri"/>
        <family val="2"/>
      </rPr>
      <t>Cash receipts from ballpark rent</t>
    </r>
  </si>
  <si>
    <r>
      <rPr>
        <sz val="10"/>
        <rFont val="Calibri"/>
        <family val="2"/>
      </rPr>
      <t>Cash payments for operating expenses</t>
    </r>
  </si>
  <si>
    <r>
      <rPr>
        <b/>
        <sz val="10"/>
        <rFont val="Calibri"/>
        <family val="2"/>
      </rPr>
      <t>Total Cash Provided by Operating Activities</t>
    </r>
  </si>
  <si>
    <r>
      <rPr>
        <b/>
        <sz val="10"/>
        <rFont val="Calibri"/>
        <family val="2"/>
      </rPr>
      <t>Total Cash Provided by Investing Activities</t>
    </r>
  </si>
  <si>
    <r>
      <rPr>
        <b/>
        <sz val="10"/>
        <rFont val="Calibri"/>
        <family val="2"/>
      </rPr>
      <t>Cash Flows From Capital and Related Financing Activities:</t>
    </r>
  </si>
  <si>
    <r>
      <rPr>
        <sz val="10"/>
        <rFont val="Calibri"/>
        <family val="2"/>
      </rPr>
      <t>Cash receipts from admission tax revenue</t>
    </r>
  </si>
  <si>
    <r>
      <rPr>
        <sz val="10"/>
        <rFont val="Calibri"/>
        <family val="2"/>
      </rPr>
      <t>Cash receipts from parking tax revenue</t>
    </r>
  </si>
  <si>
    <r>
      <rPr>
        <sz val="10"/>
        <rFont val="Calibri"/>
        <family val="2"/>
      </rPr>
      <t>Payment for capital assets</t>
    </r>
  </si>
  <si>
    <r>
      <rPr>
        <b/>
        <sz val="10"/>
        <rFont val="Calibri"/>
        <family val="2"/>
      </rPr>
      <t>Total Cash Used in Capital and Related Financing Activities</t>
    </r>
  </si>
  <si>
    <r>
      <rPr>
        <b/>
        <sz val="10"/>
        <rFont val="Calibri"/>
        <family val="2"/>
      </rPr>
      <t>Net Change in Cash and Cash Equivalents</t>
    </r>
  </si>
  <si>
    <r>
      <rPr>
        <sz val="10"/>
        <rFont val="Calibri"/>
        <family val="2"/>
      </rPr>
      <t>Cash and cash equivalents, January 1, 2021</t>
    </r>
  </si>
  <si>
    <r>
      <rPr>
        <b/>
        <sz val="10"/>
        <rFont val="Calibri"/>
        <family val="2"/>
      </rPr>
      <t>Cash and Cash Equivalents, December 31, 2021</t>
    </r>
  </si>
  <si>
    <r>
      <rPr>
        <b/>
        <sz val="10"/>
        <rFont val="Calibri"/>
        <family val="2"/>
      </rPr>
      <t>Reconciliation to Operating Loss:</t>
    </r>
  </si>
  <si>
    <r>
      <rPr>
        <sz val="10"/>
        <rFont val="Calibri"/>
        <family val="2"/>
      </rPr>
      <t>Operating loss</t>
    </r>
  </si>
  <si>
    <r>
      <rPr>
        <sz val="10"/>
        <rFont val="Calibri"/>
        <family val="2"/>
      </rPr>
      <t>Adjustment to reconcile net cash provided by operating activities‐</t>
    </r>
  </si>
  <si>
    <r>
      <rPr>
        <sz val="10"/>
        <rFont val="Calibri"/>
        <family val="2"/>
      </rPr>
      <t>Depreciation</t>
    </r>
  </si>
  <si>
    <r>
      <rPr>
        <sz val="10"/>
        <rFont val="Calibri"/>
        <family val="2"/>
      </rPr>
      <t>Changes in assets/liabilities‐</t>
    </r>
  </si>
  <si>
    <r>
      <rPr>
        <sz val="10"/>
        <rFont val="Calibri"/>
        <family val="2"/>
      </rPr>
      <t>Wages payable</t>
    </r>
  </si>
  <si>
    <r>
      <rPr>
        <b/>
        <sz val="10"/>
        <rFont val="Calibri"/>
        <family val="2"/>
      </rPr>
      <t>Noncash Capital and Related Financing Activities:</t>
    </r>
  </si>
  <si>
    <r>
      <rPr>
        <sz val="10"/>
        <rFont val="Calibri"/>
        <family val="2"/>
      </rPr>
      <t>Capital asset purchases in accounts payable</t>
    </r>
  </si>
  <si>
    <t xml:space="preserve">Cash Flows From Investing Activities:
</t>
  </si>
  <si>
    <t>Realized investment loss</t>
  </si>
  <si>
    <t>Restaurant tax revenue</t>
  </si>
  <si>
    <t>Statement of Revenues, Expenses and Change in Net Position For the Year Ended December 31, 2021</t>
  </si>
  <si>
    <t>Balance Sheet December 31, 2021</t>
  </si>
  <si>
    <t xml:space="preserve">2020 financial statement Balance Sheet </t>
  </si>
  <si>
    <t>YoY Change</t>
  </si>
  <si>
    <t>2020 Financial Statement of Revenues, Expenses and Change in Net Position</t>
  </si>
  <si>
    <t>Statement of Cash Flows For the Year Ended December 31, 2021</t>
  </si>
  <si>
    <t>Notes to the Financial Statements For the Year Ended December 31, 2021</t>
  </si>
  <si>
    <t xml:space="preserve">Capital Assets Not Being Depreciated: </t>
  </si>
  <si>
    <t>Total Capital Assets Not Being Depreciated</t>
  </si>
  <si>
    <t>Capital assets cost -</t>
  </si>
  <si>
    <t>Baseball stadium</t>
  </si>
  <si>
    <t>Parking garage</t>
  </si>
  <si>
    <t>Furniture, fixtures and equiptment</t>
  </si>
  <si>
    <t xml:space="preserve">Accumulated depreciation - </t>
  </si>
  <si>
    <t>Total Capital Assets Being Depreciated, Net</t>
  </si>
  <si>
    <t>Total Capital Assets, Net</t>
  </si>
  <si>
    <t>Capital Assets Being Depreciated:</t>
  </si>
  <si>
    <t>Increases</t>
  </si>
  <si>
    <t>Decreases</t>
  </si>
  <si>
    <t>Balance December 31, 2021</t>
  </si>
  <si>
    <t>Balance December 31, 2020 (Per prior year financial statements)</t>
  </si>
  <si>
    <t>P</t>
  </si>
  <si>
    <t>Conclusion</t>
  </si>
  <si>
    <t>Purpose</t>
  </si>
  <si>
    <t>Source</t>
  </si>
  <si>
    <t xml:space="preserve">To agree statements to underlying records (general ledger). </t>
  </si>
  <si>
    <t>GL Detail obtained from Darcy Johnson, Bookkeeper. 2021 Financial Statements obtained from Joshua Curtis and 2020 financial statements obtained from ballpark website</t>
  </si>
  <si>
    <t xml:space="preserve">We agreed the figures reported on the statements to underlying records. No issues noted. </t>
  </si>
  <si>
    <t xml:space="preserve">ROWD: </t>
  </si>
  <si>
    <t>ROWD:</t>
  </si>
  <si>
    <t>Auditor Notes</t>
  </si>
  <si>
    <t>Ballpark PFD</t>
  </si>
  <si>
    <t>General Ledger</t>
  </si>
  <si>
    <t>January - December 2021</t>
  </si>
  <si>
    <t>Date</t>
  </si>
  <si>
    <t>Transaction Type</t>
  </si>
  <si>
    <t>Num</t>
  </si>
  <si>
    <t>Name</t>
  </si>
  <si>
    <t>Memo/Description</t>
  </si>
  <si>
    <t>Debit</t>
  </si>
  <si>
    <t>Credit</t>
  </si>
  <si>
    <t>Balance</t>
  </si>
  <si>
    <t>Cash - Capital Projects Fund</t>
  </si>
  <si>
    <t>Beginning Balance</t>
  </si>
  <si>
    <t>3,096,694</t>
  </si>
  <si>
    <t>01/21/2021</t>
  </si>
  <si>
    <t>Transfer</t>
  </si>
  <si>
    <t>To record index % per lease from Op to CapEx Fund</t>
  </si>
  <si>
    <t>3,346,694</t>
  </si>
  <si>
    <t>01/31/2021</t>
  </si>
  <si>
    <t>Journal Entry</t>
  </si>
  <si>
    <t>2021-2 JE CapEx</t>
  </si>
  <si>
    <t>3,347,061</t>
  </si>
  <si>
    <t>2021-1 CapEx+Impaired</t>
  </si>
  <si>
    <t>3,349,460</t>
  </si>
  <si>
    <t>02/28/2021</t>
  </si>
  <si>
    <t>3,351,632</t>
  </si>
  <si>
    <t>03/05/2021</t>
  </si>
  <si>
    <t>Deposit</t>
  </si>
  <si>
    <t>Seattle Mariners</t>
  </si>
  <si>
    <t>5,035,632</t>
  </si>
  <si>
    <t>03/31/2021</t>
  </si>
  <si>
    <t>2021-3 JE CapEx</t>
  </si>
  <si>
    <t>5,037,842</t>
  </si>
  <si>
    <t>04/01/2021</t>
  </si>
  <si>
    <t>Check</t>
  </si>
  <si>
    <t>Wire 4/2/2021</t>
  </si>
  <si>
    <t>3,024,243</t>
  </si>
  <si>
    <t>04/30/2021</t>
  </si>
  <si>
    <t>2021-4 JE CapEx</t>
  </si>
  <si>
    <t>3,028,062</t>
  </si>
  <si>
    <t>05/14/2021</t>
  </si>
  <si>
    <t>King County Finance - ITS</t>
  </si>
  <si>
    <t>3,211,896</t>
  </si>
  <si>
    <t>3,267,047</t>
  </si>
  <si>
    <t>05/31/2021</t>
  </si>
  <si>
    <t>2021-5 JE CapEx</t>
  </si>
  <si>
    <t>3,269,212</t>
  </si>
  <si>
    <t>06/15/2021</t>
  </si>
  <si>
    <t>3,543,233</t>
  </si>
  <si>
    <t>06/18/2021</t>
  </si>
  <si>
    <t>3,625,439</t>
  </si>
  <si>
    <t>06/29/2021</t>
  </si>
  <si>
    <t>3,656,804</t>
  </si>
  <si>
    <t>06/30/2021</t>
  </si>
  <si>
    <t>2021-6 JE CapEx</t>
  </si>
  <si>
    <t>3,658,839</t>
  </si>
  <si>
    <t>07/14/2021</t>
  </si>
  <si>
    <t>Wire 07/13/2021</t>
  </si>
  <si>
    <t>3,003,839</t>
  </si>
  <si>
    <t>07/15/2021</t>
  </si>
  <si>
    <t>3,231,813</t>
  </si>
  <si>
    <t>07/29/2021</t>
  </si>
  <si>
    <t>3,300,206</t>
  </si>
  <si>
    <t>07/30/2021</t>
  </si>
  <si>
    <t>3,326,709</t>
  </si>
  <si>
    <t>07/31/2021</t>
  </si>
  <si>
    <t>2021-7 JE CapEx</t>
  </si>
  <si>
    <t>3,329,570</t>
  </si>
  <si>
    <t>08/13/2021</t>
  </si>
  <si>
    <t>3,944,953</t>
  </si>
  <si>
    <t>08/16/2021</t>
  </si>
  <si>
    <t>To record from Op to CapEx per lease re: CPI-U adjustment</t>
  </si>
  <si>
    <t>3,948,953</t>
  </si>
  <si>
    <t>08/17/2021</t>
  </si>
  <si>
    <t>4,133,568</t>
  </si>
  <si>
    <t>08/25/2021</t>
  </si>
  <si>
    <t>5,817,568</t>
  </si>
  <si>
    <t>08/31/2021</t>
  </si>
  <si>
    <t>2021-8 JE CapEx</t>
  </si>
  <si>
    <t>5,819,713</t>
  </si>
  <si>
    <t>5,878,336</t>
  </si>
  <si>
    <t>09/14/2021</t>
  </si>
  <si>
    <t>Wire 09/13/2021</t>
  </si>
  <si>
    <t>3,004,062</t>
  </si>
  <si>
    <t>09/15/2021</t>
  </si>
  <si>
    <t>3,425,888</t>
  </si>
  <si>
    <t>09/17/2021</t>
  </si>
  <si>
    <t>3,552,436</t>
  </si>
  <si>
    <t>09/30/2021</t>
  </si>
  <si>
    <t>3,614,228</t>
  </si>
  <si>
    <t>2021-9 JE CapEx</t>
  </si>
  <si>
    <t>3,616,946</t>
  </si>
  <si>
    <t>10/15/2021</t>
  </si>
  <si>
    <t>3,912,742</t>
  </si>
  <si>
    <t>10/18/2021</t>
  </si>
  <si>
    <t>Wire 10152021</t>
  </si>
  <si>
    <t>3,302,742</t>
  </si>
  <si>
    <t>3,505,283</t>
  </si>
  <si>
    <t>10/20/2021</t>
  </si>
  <si>
    <t>3,566,045</t>
  </si>
  <si>
    <t>3,654,784</t>
  </si>
  <si>
    <t>10/29/2021</t>
  </si>
  <si>
    <t>3,710,037</t>
  </si>
  <si>
    <t>10/31/2021</t>
  </si>
  <si>
    <t>2021-10 JE CapEx</t>
  </si>
  <si>
    <t>3,712,319</t>
  </si>
  <si>
    <t>11/10/2021</t>
  </si>
  <si>
    <t>Wire 011102021</t>
  </si>
  <si>
    <t>re entered</t>
  </si>
  <si>
    <t>2,999,561</t>
  </si>
  <si>
    <t>11/15/2021</t>
  </si>
  <si>
    <t>3,067,335</t>
  </si>
  <si>
    <t>3,293,249</t>
  </si>
  <si>
    <t>11/30/2021</t>
  </si>
  <si>
    <t>3,344,625</t>
  </si>
  <si>
    <t>2021-11 JE CapEx</t>
  </si>
  <si>
    <t>3,346,460</t>
  </si>
  <si>
    <t>12/29/2021</t>
  </si>
  <si>
    <t>WIRE 12/28/2021</t>
  </si>
  <si>
    <t>3,001,460</t>
  </si>
  <si>
    <t>12/31/2021</t>
  </si>
  <si>
    <t>2021-12 JE CapEx</t>
  </si>
  <si>
    <t>Parking Tax Rev 2021 Dec</t>
  </si>
  <si>
    <t>2,977,467</t>
  </si>
  <si>
    <t>2,997,505</t>
  </si>
  <si>
    <t>Payment</t>
  </si>
  <si>
    <t>Seattle Mariners - customer</t>
  </si>
  <si>
    <t>3,024,791</t>
  </si>
  <si>
    <t>Total for Cash - Capital Projects Fund</t>
  </si>
  <si>
    <t>$7,162,720</t>
  </si>
  <si>
    <t>$7,234,623</t>
  </si>
  <si>
    <t>Cash - Impaired Investments</t>
  </si>
  <si>
    <t>42,773</t>
  </si>
  <si>
    <t>29,097</t>
  </si>
  <si>
    <t>28,642</t>
  </si>
  <si>
    <t>28,385</t>
  </si>
  <si>
    <t>27,792</t>
  </si>
  <si>
    <t>27,195</t>
  </si>
  <si>
    <t>26,510</t>
  </si>
  <si>
    <t>25,376</t>
  </si>
  <si>
    <t>24,960</t>
  </si>
  <si>
    <t>24,659</t>
  </si>
  <si>
    <t>24,238</t>
  </si>
  <si>
    <t>23,900</t>
  </si>
  <si>
    <t>23,124</t>
  </si>
  <si>
    <t>AJE YE 2021 Impaired</t>
  </si>
  <si>
    <t>36,244</t>
  </si>
  <si>
    <t>Total for Cash - Impaired Investments</t>
  </si>
  <si>
    <t>$13,121</t>
  </si>
  <si>
    <t>$19,650</t>
  </si>
  <si>
    <t>Cash - Neighborhood Improvement Fund</t>
  </si>
  <si>
    <t>4,426,299</t>
  </si>
  <si>
    <t>2021-13 AJE NIF Int</t>
  </si>
  <si>
    <t>4,426,636</t>
  </si>
  <si>
    <t>4,456,756</t>
  </si>
  <si>
    <t>Total for Cash - Neighborhood Improvement Fund</t>
  </si>
  <si>
    <t>$30,457</t>
  </si>
  <si>
    <t>Cash - Paver Account</t>
  </si>
  <si>
    <t>22,613</t>
  </si>
  <si>
    <t>Total for Cash - Paver Account</t>
  </si>
  <si>
    <t>Cash - PFD Operations Fund</t>
  </si>
  <si>
    <t>3,568,801</t>
  </si>
  <si>
    <t>01/13/2021</t>
  </si>
  <si>
    <t>Gusto</t>
  </si>
  <si>
    <t>Debit tax</t>
  </si>
  <si>
    <t>3,566,621</t>
  </si>
  <si>
    <t>Debit net pay</t>
  </si>
  <si>
    <t>3,561,470</t>
  </si>
  <si>
    <t>01/15/2021</t>
  </si>
  <si>
    <t>Aon Risk Services, Inc.</t>
  </si>
  <si>
    <t>3,553,061</t>
  </si>
  <si>
    <t>Gary Johnson</t>
  </si>
  <si>
    <t>3,549,836</t>
  </si>
  <si>
    <t>Crystal and Sierra Springs</t>
  </si>
  <si>
    <t>3,549,796</t>
  </si>
  <si>
    <t>Wingert Financial Services</t>
  </si>
  <si>
    <t>3,549,010</t>
  </si>
  <si>
    <t>Lizanne Lyons Consulting</t>
  </si>
  <si>
    <t>3,540,310</t>
  </si>
  <si>
    <t>Premera Blue Cross</t>
  </si>
  <si>
    <t>3,538,672</t>
  </si>
  <si>
    <t>Patrick Dunn &amp; Associates, LTD</t>
  </si>
  <si>
    <t>3,534,472</t>
  </si>
  <si>
    <t>3,284,472</t>
  </si>
  <si>
    <t>3,283,389</t>
  </si>
  <si>
    <t>State Auditor's Office</t>
  </si>
  <si>
    <t>3,282,201</t>
  </si>
  <si>
    <t>Teal Group Technologies</t>
  </si>
  <si>
    <t>3,281,750</t>
  </si>
  <si>
    <t>Thomas Eli Backer</t>
  </si>
  <si>
    <t>3,274,719</t>
  </si>
  <si>
    <t>Washington Trust Bank</t>
  </si>
  <si>
    <t>3,274,281</t>
  </si>
  <si>
    <t>Parallel Public Works</t>
  </si>
  <si>
    <t>3,273,381</t>
  </si>
  <si>
    <t>01/27/2021</t>
  </si>
  <si>
    <t>3,268,614</t>
  </si>
  <si>
    <t>3,266,466</t>
  </si>
  <si>
    <t>02/10/2021</t>
  </si>
  <si>
    <t>Paul Mar</t>
  </si>
  <si>
    <t>3,265,166</t>
  </si>
  <si>
    <t>3,260,966</t>
  </si>
  <si>
    <t>3,260,066</t>
  </si>
  <si>
    <t>Pacific Office Automation</t>
  </si>
  <si>
    <t>3,259,112</t>
  </si>
  <si>
    <t>Carol Nelson</t>
  </si>
  <si>
    <t>3,258,562</t>
  </si>
  <si>
    <t>Sound View Strategies, LLC</t>
  </si>
  <si>
    <t>3,249,937</t>
  </si>
  <si>
    <t>3,241,797</t>
  </si>
  <si>
    <t>3,241,793</t>
  </si>
  <si>
    <t>CHRIS MARR</t>
  </si>
  <si>
    <t>Chris Marr</t>
  </si>
  <si>
    <t>3,241,043</t>
  </si>
  <si>
    <t>3,239,406</t>
  </si>
  <si>
    <t>3,237,273</t>
  </si>
  <si>
    <t>3,232,117</t>
  </si>
  <si>
    <t>3,231,663</t>
  </si>
  <si>
    <t>3,225,027</t>
  </si>
  <si>
    <t>3,224,553</t>
  </si>
  <si>
    <t>Stacy Graven</t>
  </si>
  <si>
    <t>3,224,253</t>
  </si>
  <si>
    <t>3,223,737</t>
  </si>
  <si>
    <t>02/25/2021</t>
  </si>
  <si>
    <t>AllStream - 1</t>
  </si>
  <si>
    <t>AllStream</t>
  </si>
  <si>
    <t>3,223,653</t>
  </si>
  <si>
    <t>3,223,403</t>
  </si>
  <si>
    <t>Comcast Business</t>
  </si>
  <si>
    <t>3,223,262</t>
  </si>
  <si>
    <t>Newtek Technology Services</t>
  </si>
  <si>
    <t>3,223,245</t>
  </si>
  <si>
    <t>Omar Riojas</t>
  </si>
  <si>
    <t>3,222,945</t>
  </si>
  <si>
    <t>PACIFICA LAW GROUP</t>
  </si>
  <si>
    <t>3,222,350</t>
  </si>
  <si>
    <t>3,217,775</t>
  </si>
  <si>
    <t>3,213,842</t>
  </si>
  <si>
    <t>3,211,968</t>
  </si>
  <si>
    <t>PFD Operating</t>
  </si>
  <si>
    <t>3,170,565</t>
  </si>
  <si>
    <t>3,947,796</t>
  </si>
  <si>
    <t>03/09/2021</t>
  </si>
  <si>
    <t>3,947,472</t>
  </si>
  <si>
    <t>3,946,572</t>
  </si>
  <si>
    <t>3,942,372</t>
  </si>
  <si>
    <t>3,938,172</t>
  </si>
  <si>
    <t>3,929,640</t>
  </si>
  <si>
    <t>3,929,162</t>
  </si>
  <si>
    <t>3,922,282</t>
  </si>
  <si>
    <t>03/11/2021</t>
  </si>
  <si>
    <t>3,918,351</t>
  </si>
  <si>
    <t>3,916,473</t>
  </si>
  <si>
    <t>03/22/2021</t>
  </si>
  <si>
    <t>3,916,407</t>
  </si>
  <si>
    <t>03/24/2021</t>
  </si>
  <si>
    <t>3,914,770</t>
  </si>
  <si>
    <t>3,914,545</t>
  </si>
  <si>
    <t>3,913,977</t>
  </si>
  <si>
    <t>3,913,461</t>
  </si>
  <si>
    <t>3,913,348</t>
  </si>
  <si>
    <t>EMC Research</t>
  </si>
  <si>
    <t>3,897,588</t>
  </si>
  <si>
    <t>3,896,090</t>
  </si>
  <si>
    <t>3,894,592</t>
  </si>
  <si>
    <t>3,870,952</t>
  </si>
  <si>
    <t>ICON Venue Group LLC</t>
  </si>
  <si>
    <t>3,870,096</t>
  </si>
  <si>
    <t>03/29/2021</t>
  </si>
  <si>
    <t>3,865,861</t>
  </si>
  <si>
    <t>3,863,810</t>
  </si>
  <si>
    <t>Debit reimbursement</t>
  </si>
  <si>
    <t>3,861,946</t>
  </si>
  <si>
    <t>3,861,442</t>
  </si>
  <si>
    <t>Peoplespace</t>
  </si>
  <si>
    <t>3,854,549</t>
  </si>
  <si>
    <t>04/13/2021</t>
  </si>
  <si>
    <t>3,848,971</t>
  </si>
  <si>
    <t>3,848,941</t>
  </si>
  <si>
    <t>3,846,574</t>
  </si>
  <si>
    <t>04/15/2021</t>
  </si>
  <si>
    <t>3,846,547</t>
  </si>
  <si>
    <t>3,846,395</t>
  </si>
  <si>
    <t>04/28/2021</t>
  </si>
  <si>
    <t>3,846,290</t>
  </si>
  <si>
    <t>3,846,032</t>
  </si>
  <si>
    <t>3,845,732</t>
  </si>
  <si>
    <t>3,845,254</t>
  </si>
  <si>
    <t>Employment Security Dept</t>
  </si>
  <si>
    <t>3,845,229</t>
  </si>
  <si>
    <t>3,845,008</t>
  </si>
  <si>
    <t>ARETE LAW GROUP</t>
  </si>
  <si>
    <t>3,844,168</t>
  </si>
  <si>
    <t>Gregory Scheiderer</t>
  </si>
  <si>
    <t>3,841,858</t>
  </si>
  <si>
    <t>3,836,141</t>
  </si>
  <si>
    <t>3,833,737</t>
  </si>
  <si>
    <t>3,832,936</t>
  </si>
  <si>
    <t>3,832,855</t>
  </si>
  <si>
    <t>3,831,955</t>
  </si>
  <si>
    <t>3,827,755</t>
  </si>
  <si>
    <t>3,827,530</t>
  </si>
  <si>
    <t>3,827,021</t>
  </si>
  <si>
    <t>3,822,676</t>
  </si>
  <si>
    <t>WA State Public Stadium Authority</t>
  </si>
  <si>
    <t>3,842,376</t>
  </si>
  <si>
    <t>05/12/2021</t>
  </si>
  <si>
    <t>Boots Construction</t>
  </si>
  <si>
    <t>3,838,758</t>
  </si>
  <si>
    <t>3,837,204</t>
  </si>
  <si>
    <t>3,835,776</t>
  </si>
  <si>
    <t>3,835,131</t>
  </si>
  <si>
    <t>3,831,857</t>
  </si>
  <si>
    <t>3,826,140</t>
  </si>
  <si>
    <t>3,823,736</t>
  </si>
  <si>
    <t>To create op reserve fund</t>
  </si>
  <si>
    <t>1,823,736</t>
  </si>
  <si>
    <t>1,823,706</t>
  </si>
  <si>
    <t>05/19/2021</t>
  </si>
  <si>
    <t>1,817,346</t>
  </si>
  <si>
    <t>1,808,886</t>
  </si>
  <si>
    <t>05/26/2021</t>
  </si>
  <si>
    <t>1,806,412</t>
  </si>
  <si>
    <t>1,800,479</t>
  </si>
  <si>
    <t>1,799,431</t>
  </si>
  <si>
    <t>06/09/2021</t>
  </si>
  <si>
    <t>1,798,939</t>
  </si>
  <si>
    <t>Clark Nuber</t>
  </si>
  <si>
    <t>1,794,827</t>
  </si>
  <si>
    <t>1,766,938</t>
  </si>
  <si>
    <t>1,761,882</t>
  </si>
  <si>
    <t>1,755,128</t>
  </si>
  <si>
    <t>1,754,903</t>
  </si>
  <si>
    <t>1,754,801</t>
  </si>
  <si>
    <t>1,750,601</t>
  </si>
  <si>
    <t>1,739,996</t>
  </si>
  <si>
    <t>1,739,428</t>
  </si>
  <si>
    <t>1,735,228</t>
  </si>
  <si>
    <t>06/11/2021</t>
  </si>
  <si>
    <t>1,735,075</t>
  </si>
  <si>
    <t>1,732,679</t>
  </si>
  <si>
    <t>1,726,963</t>
  </si>
  <si>
    <t>06/14/2021</t>
  </si>
  <si>
    <t>1,726,841</t>
  </si>
  <si>
    <t>1,726,138</t>
  </si>
  <si>
    <t>06/23/2021</t>
  </si>
  <si>
    <t>1,725,913</t>
  </si>
  <si>
    <t>1,725,615</t>
  </si>
  <si>
    <t>1,725,141</t>
  </si>
  <si>
    <t>1,724,625</t>
  </si>
  <si>
    <t>1,719,094</t>
  </si>
  <si>
    <t>1,715,665</t>
  </si>
  <si>
    <t>1,705,165</t>
  </si>
  <si>
    <t>1,702,017</t>
  </si>
  <si>
    <t>06/28/2021</t>
  </si>
  <si>
    <t>1,699,569</t>
  </si>
  <si>
    <t>1,693,685</t>
  </si>
  <si>
    <t>1,693,655</t>
  </si>
  <si>
    <t>1,693,199</t>
  </si>
  <si>
    <t>1,692,720</t>
  </si>
  <si>
    <t>07/13/2021</t>
  </si>
  <si>
    <t>1,692,690</t>
  </si>
  <si>
    <t>1,690,171</t>
  </si>
  <si>
    <t>1,684,075</t>
  </si>
  <si>
    <t>1,674,505</t>
  </si>
  <si>
    <t>1,673,750</t>
  </si>
  <si>
    <t>1,672,850</t>
  </si>
  <si>
    <t>1,668,650</t>
  </si>
  <si>
    <t>1,660,039</t>
  </si>
  <si>
    <t>07/21/2021</t>
  </si>
  <si>
    <t>1,658,567</t>
  </si>
  <si>
    <t>1,655,293</t>
  </si>
  <si>
    <t>07/28/2021</t>
  </si>
  <si>
    <t>1,649,249</t>
  </si>
  <si>
    <t>1,646,746</t>
  </si>
  <si>
    <t>1,646,716</t>
  </si>
  <si>
    <t>wire07282021LID</t>
  </si>
  <si>
    <t>City Of Seattle,Dept Finance</t>
  </si>
  <si>
    <t>1,488,134</t>
  </si>
  <si>
    <t>08/04/2021</t>
  </si>
  <si>
    <t>1,487,420</t>
  </si>
  <si>
    <t>1,486,852</t>
  </si>
  <si>
    <t>1,486,627</t>
  </si>
  <si>
    <t>1,486,206</t>
  </si>
  <si>
    <t>1,479,046</t>
  </si>
  <si>
    <t>1,470,651</t>
  </si>
  <si>
    <t>08/11/2021</t>
  </si>
  <si>
    <t>VSP</t>
  </si>
  <si>
    <t>1,470,530</t>
  </si>
  <si>
    <t>1,468,082</t>
  </si>
  <si>
    <t>1,468,052</t>
  </si>
  <si>
    <t>1,459,972</t>
  </si>
  <si>
    <t>1,455,772</t>
  </si>
  <si>
    <t>1,447,042</t>
  </si>
  <si>
    <t>1,441,158</t>
  </si>
  <si>
    <t>To record Op to reserve with CPI</t>
  </si>
  <si>
    <t>1,368,542</t>
  </si>
  <si>
    <t>1,364,542</t>
  </si>
  <si>
    <t>2,141,773</t>
  </si>
  <si>
    <t>2,137,436</t>
  </si>
  <si>
    <t>08/27/2021</t>
  </si>
  <si>
    <t>2,137,406</t>
  </si>
  <si>
    <t>2,131,520</t>
  </si>
  <si>
    <t>2,129,076</t>
  </si>
  <si>
    <t>08/30/2021</t>
  </si>
  <si>
    <t>Tim Burgess</t>
  </si>
  <si>
    <t>2,128,876</t>
  </si>
  <si>
    <t>2,126,733</t>
  </si>
  <si>
    <t>2,108,883</t>
  </si>
  <si>
    <t>2,108,533</t>
  </si>
  <si>
    <t>2,102,990</t>
  </si>
  <si>
    <t>2,102,690</t>
  </si>
  <si>
    <t>2,102,269</t>
  </si>
  <si>
    <t>2,101,702</t>
  </si>
  <si>
    <t>2,101,477</t>
  </si>
  <si>
    <t>2,100,644</t>
  </si>
  <si>
    <t>2,098,019</t>
  </si>
  <si>
    <t>09/01/2021</t>
  </si>
  <si>
    <t>2,097,719</t>
  </si>
  <si>
    <t>09/13/2021</t>
  </si>
  <si>
    <t>2,095,275</t>
  </si>
  <si>
    <t>2,095,215</t>
  </si>
  <si>
    <t>2,089,328</t>
  </si>
  <si>
    <t>09/20/2021</t>
  </si>
  <si>
    <t>2,087,948</t>
  </si>
  <si>
    <t>2,084,674</t>
  </si>
  <si>
    <t>2,084,106</t>
  </si>
  <si>
    <t>2,083,956</t>
  </si>
  <si>
    <t>2,083,242</t>
  </si>
  <si>
    <t>2,080,522</t>
  </si>
  <si>
    <t>2,073,965</t>
  </si>
  <si>
    <t>Daily Journal Of Commerce</t>
  </si>
  <si>
    <t>2,073,311</t>
  </si>
  <si>
    <t>2,069,945</t>
  </si>
  <si>
    <t>2,065,745</t>
  </si>
  <si>
    <t>2,063,745</t>
  </si>
  <si>
    <t>2,063,545</t>
  </si>
  <si>
    <t>2,063,090</t>
  </si>
  <si>
    <t>2,062,733</t>
  </si>
  <si>
    <t>09/28/2021</t>
  </si>
  <si>
    <t>2,056,848</t>
  </si>
  <si>
    <t>2,054,402</t>
  </si>
  <si>
    <t>2,054,342</t>
  </si>
  <si>
    <t>10/06/2021</t>
  </si>
  <si>
    <t>Venue Solutions Group</t>
  </si>
  <si>
    <t>2,027,342</t>
  </si>
  <si>
    <t>2,020,666</t>
  </si>
  <si>
    <t>2,020,504</t>
  </si>
  <si>
    <t>2,019,581</t>
  </si>
  <si>
    <t>2,019,125</t>
  </si>
  <si>
    <t>2,017,625</t>
  </si>
  <si>
    <t>2,013,425</t>
  </si>
  <si>
    <t>10/13/2021</t>
  </si>
  <si>
    <t>2,010,985</t>
  </si>
  <si>
    <t>2,005,097</t>
  </si>
  <si>
    <t>2,005,037</t>
  </si>
  <si>
    <t>2,004,502</t>
  </si>
  <si>
    <t>2,003,674</t>
  </si>
  <si>
    <t>2,001,901</t>
  </si>
  <si>
    <t>1,999,321</t>
  </si>
  <si>
    <t>10/27/2021</t>
  </si>
  <si>
    <t>1,999,296</t>
  </si>
  <si>
    <t>1,984,448</t>
  </si>
  <si>
    <t>1,981,977</t>
  </si>
  <si>
    <t>1,981,409</t>
  </si>
  <si>
    <t>1,981,259</t>
  </si>
  <si>
    <t>Seattle Metropolitan Chamber of Commerce</t>
  </si>
  <si>
    <t>1,980,059</t>
  </si>
  <si>
    <t>1,974,175</t>
  </si>
  <si>
    <t>1,971,727</t>
  </si>
  <si>
    <t>1,971,667</t>
  </si>
  <si>
    <t>1,971,292</t>
  </si>
  <si>
    <t>1,971,103</t>
  </si>
  <si>
    <t>1,970,820</t>
  </si>
  <si>
    <t>11/01/2021</t>
  </si>
  <si>
    <t>1,970,171</t>
  </si>
  <si>
    <t>1,970,059</t>
  </si>
  <si>
    <t>11/02/2021</t>
  </si>
  <si>
    <t>Seattle Sports Commission (SSC)</t>
  </si>
  <si>
    <t>1,970,343</t>
  </si>
  <si>
    <t>11/03/2021</t>
  </si>
  <si>
    <t>1,965,123</t>
  </si>
  <si>
    <t>1,959,238</t>
  </si>
  <si>
    <t>1,956,790</t>
  </si>
  <si>
    <t>1,956,730</t>
  </si>
  <si>
    <t>11/17/2021</t>
  </si>
  <si>
    <t>1,956,918</t>
  </si>
  <si>
    <t>11/23/2021</t>
  </si>
  <si>
    <t>Ryan Anthony Donaldon</t>
  </si>
  <si>
    <t>1,955,418</t>
  </si>
  <si>
    <t>11/24/2021</t>
  </si>
  <si>
    <t>1,954,727</t>
  </si>
  <si>
    <t>1,946,267</t>
  </si>
  <si>
    <t>Ambius</t>
  </si>
  <si>
    <t>1,945,826</t>
  </si>
  <si>
    <t>Colins Woerman</t>
  </si>
  <si>
    <t>1,944,476</t>
  </si>
  <si>
    <t>1,944,276</t>
  </si>
  <si>
    <t>1,943,287</t>
  </si>
  <si>
    <t>11/26/2021</t>
  </si>
  <si>
    <t>1,937,329</t>
  </si>
  <si>
    <t>1,937,269</t>
  </si>
  <si>
    <t>1,934,960</t>
  </si>
  <si>
    <t>12/13/2021</t>
  </si>
  <si>
    <t>1,932,037</t>
  </si>
  <si>
    <t>1,927,837</t>
  </si>
  <si>
    <t>1,927,354</t>
  </si>
  <si>
    <t>1,927,295</t>
  </si>
  <si>
    <t>1,927,235</t>
  </si>
  <si>
    <t>1,925,625</t>
  </si>
  <si>
    <t>1,919,313</t>
  </si>
  <si>
    <t>1,919,093</t>
  </si>
  <si>
    <t>1,914,922</t>
  </si>
  <si>
    <t>12/22/2021</t>
  </si>
  <si>
    <t>1,914,506</t>
  </si>
  <si>
    <t>1,902,106</t>
  </si>
  <si>
    <t>1,899,406</t>
  </si>
  <si>
    <t>1,898,318</t>
  </si>
  <si>
    <t>1,896,395</t>
  </si>
  <si>
    <t>1,896,335</t>
  </si>
  <si>
    <t>1,889,723</t>
  </si>
  <si>
    <t>1,888,030</t>
  </si>
  <si>
    <t>1,886,473</t>
  </si>
  <si>
    <t>1,878,271</t>
  </si>
  <si>
    <t>1,866,721</t>
  </si>
  <si>
    <t>12/30/2021</t>
  </si>
  <si>
    <t>Expense</t>
  </si>
  <si>
    <t>Wire 12/30/2021</t>
  </si>
  <si>
    <t>Charles Schwab</t>
  </si>
  <si>
    <t>1,847,644</t>
  </si>
  <si>
    <t>INTEREST</t>
  </si>
  <si>
    <t>Interest Earned</t>
  </si>
  <si>
    <t>1,881,884</t>
  </si>
  <si>
    <t>Total for Cash - PFD Operations Fund</t>
  </si>
  <si>
    <t>$1,608,874</t>
  </si>
  <si>
    <t>$3,295,792</t>
  </si>
  <si>
    <t>Cash - PFD Reserve</t>
  </si>
  <si>
    <t>2,000,000</t>
  </si>
  <si>
    <t>2,072,616</t>
  </si>
  <si>
    <t>2021-12 AJE Op res</t>
  </si>
  <si>
    <t>2,079,072</t>
  </si>
  <si>
    <t>Total for Cash - PFD Reserve</t>
  </si>
  <si>
    <t>$2,079,072</t>
  </si>
  <si>
    <t>Cash Equivalents</t>
  </si>
  <si>
    <t>87,645</t>
  </si>
  <si>
    <t>AJE-YE 21 Cash Eq</t>
  </si>
  <si>
    <t>97,476</t>
  </si>
  <si>
    <t>Total for Cash Equivalents</t>
  </si>
  <si>
    <t>$9,831</t>
  </si>
  <si>
    <t>Accounts Receivable</t>
  </si>
  <si>
    <t>27,286</t>
  </si>
  <si>
    <t>10/12/2021</t>
  </si>
  <si>
    <t>Invoice</t>
  </si>
  <si>
    <t>27,570</t>
  </si>
  <si>
    <t>27,758</t>
  </si>
  <si>
    <t>27,870</t>
  </si>
  <si>
    <t>2021 AJE Parking Tax</t>
  </si>
  <si>
    <t>Dec 2021 Parking Tax owed - rec'd after YE in 2022</t>
  </si>
  <si>
    <t>20,500</t>
  </si>
  <si>
    <t>Parking Tax Dec 21</t>
  </si>
  <si>
    <t>To accrue AR at 12/31/2021 for parking rev share</t>
  </si>
  <si>
    <t>35,892</t>
  </si>
  <si>
    <t>Total for Accounts Receivable</t>
  </si>
  <si>
    <t>$36,476</t>
  </si>
  <si>
    <t>$27,870</t>
  </si>
  <si>
    <t>Accum Depreciation - Ballpark</t>
  </si>
  <si>
    <t>-236,739,784</t>
  </si>
  <si>
    <t>YE JE CN #6</t>
  </si>
  <si>
    <t>To fix Accum Depreciation, prior year depreciation, AJES were not posted in QB</t>
  </si>
  <si>
    <t>-262,935,370</t>
  </si>
  <si>
    <t>YE JE CN #4</t>
  </si>
  <si>
    <t>To record Ballpark, Garage and Equip Depreciation</t>
  </si>
  <si>
    <t>-276,392,552</t>
  </si>
  <si>
    <t>Total for Accum Depreciation - Ballpark</t>
  </si>
  <si>
    <t>$39,652,768</t>
  </si>
  <si>
    <t>Accum Depreciation - Garage</t>
  </si>
  <si>
    <t>-11,815,093</t>
  </si>
  <si>
    <t>-12,436,940</t>
  </si>
  <si>
    <t>-13,680,634</t>
  </si>
  <si>
    <t>Total for Accum Depreciation - Garage</t>
  </si>
  <si>
    <t>$1,865,541</t>
  </si>
  <si>
    <t>Accum. Depreciation - F&amp;F</t>
  </si>
  <si>
    <t>-19,099</t>
  </si>
  <si>
    <t>YE JE CN #5</t>
  </si>
  <si>
    <t>To post 2021 Dispositions</t>
  </si>
  <si>
    <t>-17,700</t>
  </si>
  <si>
    <t>Total for Accum. Depreciation - F&amp;F</t>
  </si>
  <si>
    <t>$1,399</t>
  </si>
  <si>
    <t>Accum. Depreciation- Equipment</t>
  </si>
  <si>
    <t>-68,571</t>
  </si>
  <si>
    <t>-48,157</t>
  </si>
  <si>
    <t>-50,070</t>
  </si>
  <si>
    <t>Total for Accum. Depreciation- Equipment</t>
  </si>
  <si>
    <t>$20,413</t>
  </si>
  <si>
    <t>$1,913</t>
  </si>
  <si>
    <t>Amtrak Design/Build</t>
  </si>
  <si>
    <t>1,562,588</t>
  </si>
  <si>
    <t>Total for Amtrak Design/Build</t>
  </si>
  <si>
    <t>Amtrak Rent</t>
  </si>
  <si>
    <t>274,584</t>
  </si>
  <si>
    <t>Total for Amtrak Rent</t>
  </si>
  <si>
    <t>Architect/Engineer - NBBJ</t>
  </si>
  <si>
    <t>24,985,183</t>
  </si>
  <si>
    <t>Total for Architect/Engineer - NBBJ</t>
  </si>
  <si>
    <t>Art Program - Construction</t>
  </si>
  <si>
    <t>886,674</t>
  </si>
  <si>
    <t>Total for Art Program - Construction</t>
  </si>
  <si>
    <t>Art Program - Preconstruction</t>
  </si>
  <si>
    <t>197,417</t>
  </si>
  <si>
    <t>Total for Art Program - Preconstruction</t>
  </si>
  <si>
    <t>Ballpark Consultant - Pastier</t>
  </si>
  <si>
    <t>10,562</t>
  </si>
  <si>
    <t>Total for Ballpark Consultant - Pastier</t>
  </si>
  <si>
    <t>Ballpark Consultant -Thur Arch</t>
  </si>
  <si>
    <t>16,048</t>
  </si>
  <si>
    <t>Total for Ballpark Consultant -Thur Arch</t>
  </si>
  <si>
    <t>Brick Paver Program</t>
  </si>
  <si>
    <t>383,619</t>
  </si>
  <si>
    <t>Total for Brick Paver Program</t>
  </si>
  <si>
    <t>Contract Document Reprographic</t>
  </si>
  <si>
    <t>759,677</t>
  </si>
  <si>
    <t>Total for Contract Document Reprographic</t>
  </si>
  <si>
    <t>Deferred Sales Tax - Ballpark</t>
  </si>
  <si>
    <t>31,403,469</t>
  </si>
  <si>
    <t>Total for Deferred Sales Tax - Ballpark</t>
  </si>
  <si>
    <t>Design Stadium - Other</t>
  </si>
  <si>
    <t>15,375</t>
  </si>
  <si>
    <t>Total for Design Stadium - Other</t>
  </si>
  <si>
    <t>Environmental Consult - Kirchn</t>
  </si>
  <si>
    <t>100,885</t>
  </si>
  <si>
    <t>Total for Environmental Consult - Kirchn</t>
  </si>
  <si>
    <t>Environmental Consult - Shapio</t>
  </si>
  <si>
    <t>1,096,637</t>
  </si>
  <si>
    <t>Total for Environmental Consult - Shapio</t>
  </si>
  <si>
    <t>Foundation Inspection - Mayes</t>
  </si>
  <si>
    <t>1,908,637</t>
  </si>
  <si>
    <t>Total for Foundation Inspection - Mayes</t>
  </si>
  <si>
    <t>GC/CM - Pre Construction</t>
  </si>
  <si>
    <t>961,640</t>
  </si>
  <si>
    <t>Total for GC/CM - Pre Construction</t>
  </si>
  <si>
    <t>GC/CM Construction</t>
  </si>
  <si>
    <t>348,938,360</t>
  </si>
  <si>
    <t>Total for GC/CM Construction</t>
  </si>
  <si>
    <t>Haz Mat Abatement</t>
  </si>
  <si>
    <t>881,095</t>
  </si>
  <si>
    <t>Total for Haz Mat Abatement</t>
  </si>
  <si>
    <t>Haz Mat Consultant - Hart Crow</t>
  </si>
  <si>
    <t>242,790</t>
  </si>
  <si>
    <t>Total for Haz Mat Consultant - Hart Crow</t>
  </si>
  <si>
    <t>Haz Mat Oversight</t>
  </si>
  <si>
    <t>212,304</t>
  </si>
  <si>
    <t>Total for Haz Mat Oversight</t>
  </si>
  <si>
    <t>30,026,614</t>
  </si>
  <si>
    <t>Total for Land</t>
  </si>
  <si>
    <t>Land - Parking Garage</t>
  </si>
  <si>
    <t>8,397,791</t>
  </si>
  <si>
    <t>Total for Land - Parking Garage</t>
  </si>
  <si>
    <t>Mitigation - Community Plan</t>
  </si>
  <si>
    <t>180,000</t>
  </si>
  <si>
    <t>Total for Mitigation - Community Plan</t>
  </si>
  <si>
    <t>Mitigation - Intermodal Access</t>
  </si>
  <si>
    <t>462,863</t>
  </si>
  <si>
    <t>Total for Mitigation - Intermodal Access</t>
  </si>
  <si>
    <t>Mitigation - Pedestrian OP</t>
  </si>
  <si>
    <t>380,757</t>
  </si>
  <si>
    <t>Total for Mitigation - Pedestrian OP</t>
  </si>
  <si>
    <t>Mitigation - TMP Pedestrian Im</t>
  </si>
  <si>
    <t>1,158,910</t>
  </si>
  <si>
    <t>Total for Mitigation - TMP Pedestrian Im</t>
  </si>
  <si>
    <t>Mitigation off street parking</t>
  </si>
  <si>
    <t>698,083</t>
  </si>
  <si>
    <t>Total for Mitigation off street parking</t>
  </si>
  <si>
    <t>Mitigation Plan - Trans/Park</t>
  </si>
  <si>
    <t>158,464</t>
  </si>
  <si>
    <t>Total for Mitigation Plan - Trans/Park</t>
  </si>
  <si>
    <t>Mitigation Planner - Kirchner</t>
  </si>
  <si>
    <t>221,360</t>
  </si>
  <si>
    <t>Total for Mitigation Planner - Kirchner</t>
  </si>
  <si>
    <t>Mitigation-Tenant Improvement</t>
  </si>
  <si>
    <t>31,295</t>
  </si>
  <si>
    <t>Total for Mitigation-Tenant Improvement</t>
  </si>
  <si>
    <t>O &amp; M Plan</t>
  </si>
  <si>
    <t>376,322</t>
  </si>
  <si>
    <t>Total for O &amp; M Plan</t>
  </si>
  <si>
    <t>Other Receivable</t>
  </si>
  <si>
    <t>-115,644</t>
  </si>
  <si>
    <t>-115,060</t>
  </si>
  <si>
    <t>YE JE CN #9</t>
  </si>
  <si>
    <t>To fix Beginning RE</t>
  </si>
  <si>
    <t>8,048</t>
  </si>
  <si>
    <t>Total for Other Receivable</t>
  </si>
  <si>
    <t>$123,692</t>
  </si>
  <si>
    <t>Permit Specialist - Ben Shmuel</t>
  </si>
  <si>
    <t>18,693</t>
  </si>
  <si>
    <t>Total for Permit Specialist - Ben Shmuel</t>
  </si>
  <si>
    <t>Permits &amp; Fees</t>
  </si>
  <si>
    <t>390,725</t>
  </si>
  <si>
    <t>Total for Permits &amp; Fees</t>
  </si>
  <si>
    <t>Permits &amp; Fees - 1</t>
  </si>
  <si>
    <t>1,805,563</t>
  </si>
  <si>
    <t>Total for Permits &amp; Fees - 1</t>
  </si>
  <si>
    <t>PFD Office Expense</t>
  </si>
  <si>
    <t>1,065,577</t>
  </si>
  <si>
    <t>Total for PFD Office Expense</t>
  </si>
  <si>
    <t>PFD Staff Employment Cost</t>
  </si>
  <si>
    <t>5,638,604</t>
  </si>
  <si>
    <t>Total for PFD Staff Employment Cost</t>
  </si>
  <si>
    <t>Pile Tests</t>
  </si>
  <si>
    <t>215,233</t>
  </si>
  <si>
    <t>Total for Pile Tests</t>
  </si>
  <si>
    <t>Post Opening Construction Cost</t>
  </si>
  <si>
    <t>286,926</t>
  </si>
  <si>
    <t>Total for Post Opening Construction Cost</t>
  </si>
  <si>
    <t>Prepaid Insurance</t>
  </si>
  <si>
    <t>21,725</t>
  </si>
  <si>
    <t>22,714</t>
  </si>
  <si>
    <t>30,916</t>
  </si>
  <si>
    <t>21,663</t>
  </si>
  <si>
    <t>Total for Prepaid Insurance</t>
  </si>
  <si>
    <t>$9,191</t>
  </si>
  <si>
    <t>$9,253</t>
  </si>
  <si>
    <t>Project Insurance</t>
  </si>
  <si>
    <t>1,776,378</t>
  </si>
  <si>
    <t>Total for Project Insurance</t>
  </si>
  <si>
    <t>Project Legal/Consult/Admin</t>
  </si>
  <si>
    <t>6,635,472</t>
  </si>
  <si>
    <t>6,636,312</t>
  </si>
  <si>
    <t>YE JE CN #3</t>
  </si>
  <si>
    <t>To reclass to Legal</t>
  </si>
  <si>
    <t>Total for Project Legal/Consult/Admin</t>
  </si>
  <si>
    <t>$840</t>
  </si>
  <si>
    <t>Project Management - Moniz</t>
  </si>
  <si>
    <t>359,740</t>
  </si>
  <si>
    <t>Total for Project Management - Moniz</t>
  </si>
  <si>
    <t>Project Management - Stein &amp; C</t>
  </si>
  <si>
    <t>38,000</t>
  </si>
  <si>
    <t>Total for Project Management - Stein &amp; C</t>
  </si>
  <si>
    <t>Project Management-Tony Puma</t>
  </si>
  <si>
    <t>144,996</t>
  </si>
  <si>
    <t>Total for Project Management-Tony Puma</t>
  </si>
  <si>
    <t>Project Management-Turner Cons</t>
  </si>
  <si>
    <t>486,144</t>
  </si>
  <si>
    <t>Total for Project Management-Turner Cons</t>
  </si>
  <si>
    <t>Project Office Buildout</t>
  </si>
  <si>
    <t>103,093</t>
  </si>
  <si>
    <t>109,986</t>
  </si>
  <si>
    <t>111,366</t>
  </si>
  <si>
    <t>YE JE CN #2</t>
  </si>
  <si>
    <t>Reclassify Furniture and Fixtures</t>
  </si>
  <si>
    <t>Total for Project Office Buildout</t>
  </si>
  <si>
    <t>$8,273</t>
  </si>
  <si>
    <t>Roof Design - Ederer</t>
  </si>
  <si>
    <t>352,227</t>
  </si>
  <si>
    <t>Total for Roof Design - Ederer</t>
  </si>
  <si>
    <t>Roof Retraction Mechanism</t>
  </si>
  <si>
    <t>12,851,874</t>
  </si>
  <si>
    <t>Total for Roof Retraction Mechanism</t>
  </si>
  <si>
    <t>Roof Steel Inspection - ATL</t>
  </si>
  <si>
    <t>1,801,586</t>
  </si>
  <si>
    <t>Total for Roof Steel Inspection - ATL</t>
  </si>
  <si>
    <t>Site Photography</t>
  </si>
  <si>
    <t>248,761</t>
  </si>
  <si>
    <t>Total for Site Photography</t>
  </si>
  <si>
    <t>Site Preparation</t>
  </si>
  <si>
    <t>102,822</t>
  </si>
  <si>
    <t>Total for Site Preparation</t>
  </si>
  <si>
    <t>Soil Remediation</t>
  </si>
  <si>
    <t>7,316,550</t>
  </si>
  <si>
    <t>Total for Soil Remediation</t>
  </si>
  <si>
    <t>Stadium Steel Inspection- Agra</t>
  </si>
  <si>
    <t>1,162,390</t>
  </si>
  <si>
    <t>Total for Stadium Steel Inspection- Agra</t>
  </si>
  <si>
    <t>Temp Utilities - West Overflow</t>
  </si>
  <si>
    <t>996,048</t>
  </si>
  <si>
    <t>Total for Temp Utilities - West Overflow</t>
  </si>
  <si>
    <t>Temporary Utilities</t>
  </si>
  <si>
    <t>412,751</t>
  </si>
  <si>
    <t>Total for Temporary Utilities</t>
  </si>
  <si>
    <t>Utility Relocation</t>
  </si>
  <si>
    <t>1,751,889</t>
  </si>
  <si>
    <t>Total for Utility Relocation</t>
  </si>
  <si>
    <t>Ballpark Capital Improvements</t>
  </si>
  <si>
    <t>46,865,338</t>
  </si>
  <si>
    <t>Bill</t>
  </si>
  <si>
    <t>INV00013342</t>
  </si>
  <si>
    <t>CapEx Jan 2021</t>
  </si>
  <si>
    <t>47,621,141</t>
  </si>
  <si>
    <t>02/01/2021</t>
  </si>
  <si>
    <t>INV00013376</t>
  </si>
  <si>
    <t>CapEx Feb 2021 INV</t>
  </si>
  <si>
    <t>48,004,338</t>
  </si>
  <si>
    <t>03/01/2021</t>
  </si>
  <si>
    <t>INV00013400</t>
  </si>
  <si>
    <t>CapEx March 2021</t>
  </si>
  <si>
    <t>49,199,633</t>
  </si>
  <si>
    <t>Mariners May Cap Ex Reimbursem</t>
  </si>
  <si>
    <t>51,213,232</t>
  </si>
  <si>
    <t>INV00013437</t>
  </si>
  <si>
    <t>CapEx April 2021</t>
  </si>
  <si>
    <t>52,743,579</t>
  </si>
  <si>
    <t>05/01/2021</t>
  </si>
  <si>
    <t>INV00013456</t>
  </si>
  <si>
    <t>CapEx May 2021</t>
  </si>
  <si>
    <t>52,960,344</t>
  </si>
  <si>
    <t>06/01/2021</t>
  </si>
  <si>
    <t>INV00013493</t>
  </si>
  <si>
    <t>CapEx June 2021</t>
  </si>
  <si>
    <t>53,109,488</t>
  </si>
  <si>
    <t>07/01/2021</t>
  </si>
  <si>
    <t>INV00013513</t>
  </si>
  <si>
    <t>capEx July 21</t>
  </si>
  <si>
    <t>53,388,764</t>
  </si>
  <si>
    <t>CapEx Reimbursement</t>
  </si>
  <si>
    <t>54,043,764</t>
  </si>
  <si>
    <t>08/01/2021</t>
  </si>
  <si>
    <t>INV00013548</t>
  </si>
  <si>
    <t>CapEx Aug 21</t>
  </si>
  <si>
    <t>54,168,204</t>
  </si>
  <si>
    <t>INV00013566</t>
  </si>
  <si>
    <t>CapEx Sept 21</t>
  </si>
  <si>
    <t>54,253,316</t>
  </si>
  <si>
    <t>M's capex reimbursement 09/14/2021</t>
  </si>
  <si>
    <t>57,127,590</t>
  </si>
  <si>
    <t>10/01/2021</t>
  </si>
  <si>
    <t>INV00013576</t>
  </si>
  <si>
    <t>CapEx Oct 21</t>
  </si>
  <si>
    <t>59,156,487</t>
  </si>
  <si>
    <t>CapEx reimbursement wire</t>
  </si>
  <si>
    <t>59,766,487</t>
  </si>
  <si>
    <t>INV00013583</t>
  </si>
  <si>
    <t>CapEx Nov 21</t>
  </si>
  <si>
    <t>60,570,479</t>
  </si>
  <si>
    <t>61,283,237</t>
  </si>
  <si>
    <t>12/01/2021</t>
  </si>
  <si>
    <t>INVTBD</t>
  </si>
  <si>
    <t>CapEx Dec 21</t>
  </si>
  <si>
    <t>62,079,798</t>
  </si>
  <si>
    <t>62,424,798</t>
  </si>
  <si>
    <t>YE JE CN #7</t>
  </si>
  <si>
    <t>To fix beginning balance, prior year cap imp were not posted in QB</t>
  </si>
  <si>
    <t>81,057,169</t>
  </si>
  <si>
    <t>Total for Ballpark Capital Improvements</t>
  </si>
  <si>
    <t>$34,191,831</t>
  </si>
  <si>
    <t>Baseball Hall of Fame Museum</t>
  </si>
  <si>
    <t>815,252</t>
  </si>
  <si>
    <t>Total for Baseball Hall of Fame Museum</t>
  </si>
  <si>
    <t>Equipment</t>
  </si>
  <si>
    <t>63,868</t>
  </si>
  <si>
    <t>64,826</t>
  </si>
  <si>
    <t>44,412</t>
  </si>
  <si>
    <t>YE JE CN #1</t>
  </si>
  <si>
    <t>Reclassify Expenses</t>
  </si>
  <si>
    <t>43,455</t>
  </si>
  <si>
    <t>Total for Equipment</t>
  </si>
  <si>
    <t>$958</t>
  </si>
  <si>
    <t>$21,371</t>
  </si>
  <si>
    <t>Furniture &amp; Fixtures</t>
  </si>
  <si>
    <t>19,099</t>
  </si>
  <si>
    <t>17,700</t>
  </si>
  <si>
    <t>Reclassify Furn and Fixtures</t>
  </si>
  <si>
    <t>25,973</t>
  </si>
  <si>
    <t>Total for Furniture &amp; Fixtures</t>
  </si>
  <si>
    <t>Parking Garage</t>
  </si>
  <si>
    <t>24,873,877</t>
  </si>
  <si>
    <t>Total for Parking Garage</t>
  </si>
  <si>
    <t>Accounts Payable</t>
  </si>
  <si>
    <t>-1,578,803</t>
  </si>
  <si>
    <t>-822,999</t>
  </si>
  <si>
    <t>-439,802</t>
  </si>
  <si>
    <t>755,493</t>
  </si>
  <si>
    <t>2,285,839</t>
  </si>
  <si>
    <t>2,502,605</t>
  </si>
  <si>
    <t>2,651,749</t>
  </si>
  <si>
    <t>2,931,024</t>
  </si>
  <si>
    <t>3,055,465</t>
  </si>
  <si>
    <t>3,140,576</t>
  </si>
  <si>
    <t>5,169,474</t>
  </si>
  <si>
    <t>5,973,466</t>
  </si>
  <si>
    <t>6,770,027</t>
  </si>
  <si>
    <t>Total for Accounts Payable</t>
  </si>
  <si>
    <t>$8,348,830</t>
  </si>
  <si>
    <t>Other Current Payables</t>
  </si>
  <si>
    <t>7,420</t>
  </si>
  <si>
    <t>Benefit Liabilities For Healthcare Deduction</t>
  </si>
  <si>
    <t>8,377</t>
  </si>
  <si>
    <t>Benefit Liabilities For WSMLB Public Facilities District 457b</t>
  </si>
  <si>
    <t>9,382</t>
  </si>
  <si>
    <t>10,338</t>
  </si>
  <si>
    <t>11,343</t>
  </si>
  <si>
    <t>12,300</t>
  </si>
  <si>
    <t>13,305</t>
  </si>
  <si>
    <t>14,261</t>
  </si>
  <si>
    <t>15,266</t>
  </si>
  <si>
    <t>16,222</t>
  </si>
  <si>
    <t>17,227</t>
  </si>
  <si>
    <t>17,630</t>
  </si>
  <si>
    <t>18,249</t>
  </si>
  <si>
    <t>19,264</t>
  </si>
  <si>
    <t>20,279</t>
  </si>
  <si>
    <t>20,898</t>
  </si>
  <si>
    <t>21,518</t>
  </si>
  <si>
    <t>22,533</t>
  </si>
  <si>
    <t>23,152</t>
  </si>
  <si>
    <t>24,168</t>
  </si>
  <si>
    <t>24,787</t>
  </si>
  <si>
    <t>25,802</t>
  </si>
  <si>
    <t>26,421</t>
  </si>
  <si>
    <t>27,437</t>
  </si>
  <si>
    <t>28,056</t>
  </si>
  <si>
    <t>29,071</t>
  </si>
  <si>
    <t>29,691</t>
  </si>
  <si>
    <t>30,706</t>
  </si>
  <si>
    <t>31,325</t>
  </si>
  <si>
    <t>32,341</t>
  </si>
  <si>
    <t>32,960</t>
  </si>
  <si>
    <t>33,975</t>
  </si>
  <si>
    <t>34,595</t>
  </si>
  <si>
    <t>35,610</t>
  </si>
  <si>
    <t>36,229</t>
  </si>
  <si>
    <t>37,245</t>
  </si>
  <si>
    <t>37,864</t>
  </si>
  <si>
    <t>38,879</t>
  </si>
  <si>
    <t>39,499</t>
  </si>
  <si>
    <t>40,514</t>
  </si>
  <si>
    <t>41,133</t>
  </si>
  <si>
    <t>42,149</t>
  </si>
  <si>
    <t>42,768</t>
  </si>
  <si>
    <t>43,783</t>
  </si>
  <si>
    <t>44,402</t>
  </si>
  <si>
    <t>45,418</t>
  </si>
  <si>
    <t>46,037</t>
  </si>
  <si>
    <t>47,052</t>
  </si>
  <si>
    <t>47,672</t>
  </si>
  <si>
    <t>48,297</t>
  </si>
  <si>
    <t>YE JE CN #11</t>
  </si>
  <si>
    <t>To record 3% Company Match not paid in 2021</t>
  </si>
  <si>
    <t>53,097</t>
  </si>
  <si>
    <t>YE JE CN #8</t>
  </si>
  <si>
    <t>To post 2020 RJE that was missed in QB</t>
  </si>
  <si>
    <t>49,597</t>
  </si>
  <si>
    <t>Total for Other Current Payables</t>
  </si>
  <si>
    <t>$3,500</t>
  </si>
  <si>
    <t>$45,677</t>
  </si>
  <si>
    <t>Retainage Payable</t>
  </si>
  <si>
    <t>1,275,609</t>
  </si>
  <si>
    <t>Deduction Liability for Office Chair (Joshua Curtis)</t>
  </si>
  <si>
    <t>1,275,993</t>
  </si>
  <si>
    <t>2,551,602</t>
  </si>
  <si>
    <t>Total for Retainage Payable</t>
  </si>
  <si>
    <t>$1,275,993</t>
  </si>
  <si>
    <t>Salaries &amp; Wages Payable</t>
  </si>
  <si>
    <t>-3,524</t>
  </si>
  <si>
    <t>2,962</t>
  </si>
  <si>
    <t>YE JE CN #10</t>
  </si>
  <si>
    <t>To Record PTO Accrual</t>
  </si>
  <si>
    <t>17,759</t>
  </si>
  <si>
    <t>Total for Salaries &amp; Wages Payable</t>
  </si>
  <si>
    <t>$21,283</t>
  </si>
  <si>
    <t>State PR Taxes Payable</t>
  </si>
  <si>
    <t>Total for State PR Taxes Payable</t>
  </si>
  <si>
    <t>$24</t>
  </si>
  <si>
    <t>Contributed Capital - Bonds</t>
  </si>
  <si>
    <t>329,124,711</t>
  </si>
  <si>
    <t>Total for Contributed Capital - Bonds</t>
  </si>
  <si>
    <t>Contributed Capital - Land</t>
  </si>
  <si>
    <t>9,102,705</t>
  </si>
  <si>
    <t>Total for Contributed Capital - Land</t>
  </si>
  <si>
    <t>Contributed Capital - Mariners</t>
  </si>
  <si>
    <t>12,076,213</t>
  </si>
  <si>
    <t>15,326,213</t>
  </si>
  <si>
    <t>YE JE CN #12</t>
  </si>
  <si>
    <t>To reclassify the Mariner yearly contribution to equity</t>
  </si>
  <si>
    <t>18,694,213</t>
  </si>
  <si>
    <t>Total for Contributed Capital - Mariners</t>
  </si>
  <si>
    <t>$6,618,000</t>
  </si>
  <si>
    <t>Equity (Conversion)</t>
  </si>
  <si>
    <t>4,361,856</t>
  </si>
  <si>
    <t>Total for Equity (Conversion)</t>
  </si>
  <si>
    <t>Retained Earnings</t>
  </si>
  <si>
    <t>-16,315,436</t>
  </si>
  <si>
    <t>01/01/2021</t>
  </si>
  <si>
    <t>Sage50 Peachtree Balance Correction - Period 28</t>
  </si>
  <si>
    <t>-16,321,730</t>
  </si>
  <si>
    <t>-16,548,794</t>
  </si>
  <si>
    <t>-16,549,432</t>
  </si>
  <si>
    <t>-18,083,531</t>
  </si>
  <si>
    <t>-18,720,051</t>
  </si>
  <si>
    <t>-18,787,701</t>
  </si>
  <si>
    <t>-18,645,897</t>
  </si>
  <si>
    <t>-18,641,297</t>
  </si>
  <si>
    <t>-18,630,408</t>
  </si>
  <si>
    <t>-18,630,366</t>
  </si>
  <si>
    <t>-18,630,063</t>
  </si>
  <si>
    <t>-18,612,397</t>
  </si>
  <si>
    <t>-18,587,952</t>
  </si>
  <si>
    <t>-18,587,582</t>
  </si>
  <si>
    <t>-18,364,144</t>
  </si>
  <si>
    <t>-18,362,884</t>
  </si>
  <si>
    <t>-18,358,086</t>
  </si>
  <si>
    <t>-18,311,886</t>
  </si>
  <si>
    <t>-18,311,404</t>
  </si>
  <si>
    <t>-18,173,458</t>
  </si>
  <si>
    <t>-18,173,024</t>
  </si>
  <si>
    <t>-18,162,605</t>
  </si>
  <si>
    <t>-18,158,377</t>
  </si>
  <si>
    <t>-18,158,355</t>
  </si>
  <si>
    <t>-18,158,251</t>
  </si>
  <si>
    <t>-18,154,284</t>
  </si>
  <si>
    <t>-18,152,257</t>
  </si>
  <si>
    <t>-18,152,147</t>
  </si>
  <si>
    <t>-20,799,692</t>
  </si>
  <si>
    <t>-48,239,254</t>
  </si>
  <si>
    <t>-29,606,883</t>
  </si>
  <si>
    <t>-32,262,537</t>
  </si>
  <si>
    <t>Total for Retained Earnings</t>
  </si>
  <si>
    <t>$37,051,736</t>
  </si>
  <si>
    <t>$21,104,636</t>
  </si>
  <si>
    <t>Unrealized Gains</t>
  </si>
  <si>
    <t>13,997</t>
  </si>
  <si>
    <t>2,812</t>
  </si>
  <si>
    <t>4,528</t>
  </si>
  <si>
    <t>6,482</t>
  </si>
  <si>
    <t>16,312</t>
  </si>
  <si>
    <t>29,433</t>
  </si>
  <si>
    <t>Total for Unrealized Gains</t>
  </si>
  <si>
    <t>$11,185</t>
  </si>
  <si>
    <t>$26,622</t>
  </si>
  <si>
    <t>Admissions Tax &amp; Revenue Share</t>
  </si>
  <si>
    <t>Rev Share April 2021</t>
  </si>
  <si>
    <t>55,150</t>
  </si>
  <si>
    <t>County rec'd Admissions Tax (from M's)</t>
  </si>
  <si>
    <t>238,985</t>
  </si>
  <si>
    <t>Kc adm tax</t>
  </si>
  <si>
    <t>513,006</t>
  </si>
  <si>
    <t>May 2021 Home games Rev</t>
  </si>
  <si>
    <t>595,212</t>
  </si>
  <si>
    <t>Rev Share June 2021</t>
  </si>
  <si>
    <t>626,577</t>
  </si>
  <si>
    <t>Adm Tax KC</t>
  </si>
  <si>
    <t>854,551</t>
  </si>
  <si>
    <t>June 2021 Rev Share</t>
  </si>
  <si>
    <t>922,944</t>
  </si>
  <si>
    <t>M's to KC to PFD Adm Tax</t>
  </si>
  <si>
    <t>1,538,327</t>
  </si>
  <si>
    <t>Rev Share on Adm taxes July 2021</t>
  </si>
  <si>
    <t>1,722,942</t>
  </si>
  <si>
    <t>KC from M's to PFD Adm Tax</t>
  </si>
  <si>
    <t>2,144,768</t>
  </si>
  <si>
    <t>august 2021 rev share from M's</t>
  </si>
  <si>
    <t>2,271,316</t>
  </si>
  <si>
    <t>M's to KC to PFD Adm tax</t>
  </si>
  <si>
    <t>2,567,112</t>
  </si>
  <si>
    <t>M's to KC to PFD County Adm tax</t>
  </si>
  <si>
    <t>2,769,653</t>
  </si>
  <si>
    <t>Rev share- Sept 2021 Home game Adm</t>
  </si>
  <si>
    <t>2,858,392</t>
  </si>
  <si>
    <t>Rev share- sept 2021 Hella Mega ADM</t>
  </si>
  <si>
    <t>2,919,154</t>
  </si>
  <si>
    <t>Rev Share- Oct 2021 Home Games ADM</t>
  </si>
  <si>
    <t>2,986,928</t>
  </si>
  <si>
    <t>3,212,842</t>
  </si>
  <si>
    <t>Total for Admissions Tax &amp; Revenue Share</t>
  </si>
  <si>
    <t>$3,212,842</t>
  </si>
  <si>
    <t>Investment Income</t>
  </si>
  <si>
    <t>3,224</t>
  </si>
  <si>
    <t>4,793</t>
  </si>
  <si>
    <t>6,143</t>
  </si>
  <si>
    <t>7,870</t>
  </si>
  <si>
    <t>9,598</t>
  </si>
  <si>
    <t>12,016</t>
  </si>
  <si>
    <t>13,877</t>
  </si>
  <si>
    <t>15,373</t>
  </si>
  <si>
    <t>Interest (Income) Receivable asset account for 12312021 not yet posted</t>
  </si>
  <si>
    <t>48,544</t>
  </si>
  <si>
    <t>78,664</t>
  </si>
  <si>
    <t>80,232</t>
  </si>
  <si>
    <t>Imapired Investment interest rec 12/31/2021</t>
  </si>
  <si>
    <t>80,458</t>
  </si>
  <si>
    <t>86,915</t>
  </si>
  <si>
    <t>87,170</t>
  </si>
  <si>
    <t>87,759</t>
  </si>
  <si>
    <t>Total for Investment Income</t>
  </si>
  <si>
    <t>$0</t>
  </si>
  <si>
    <t>$87,759</t>
  </si>
  <si>
    <t>Miscellaneous Income</t>
  </si>
  <si>
    <t>M1st CapEx Install - M's CapEx Contribution</t>
  </si>
  <si>
    <t>1,684,000</t>
  </si>
  <si>
    <t>EMC PSA 50% cost share reimbursement from PSA to PFD</t>
  </si>
  <si>
    <t>1,703,700</t>
  </si>
  <si>
    <t>2nd 2021 CapEx Contribution from M's per Lease</t>
  </si>
  <si>
    <t>3,387,700</t>
  </si>
  <si>
    <t>3,387,551</t>
  </si>
  <si>
    <t>3,402,895</t>
  </si>
  <si>
    <t>3,457,240</t>
  </si>
  <si>
    <t>6,112,894</t>
  </si>
  <si>
    <t>2,744,894</t>
  </si>
  <si>
    <t>2,745,176</t>
  </si>
  <si>
    <t>Total for Miscellaneous Income</t>
  </si>
  <si>
    <t>$3,368,149</t>
  </si>
  <si>
    <t>$6,113,325</t>
  </si>
  <si>
    <t>Parking Tax and Revenue Share</t>
  </si>
  <si>
    <t>June 2021 Parking Tax rev Share</t>
  </si>
  <si>
    <t>26,503</t>
  </si>
  <si>
    <t>July 2021 Parking tax from M's</t>
  </si>
  <si>
    <t>85,127</t>
  </si>
  <si>
    <t>August 2021 Parking Tax rev M's</t>
  </si>
  <si>
    <t>146,919</t>
  </si>
  <si>
    <t>Sept 2021 parking Tax share M's</t>
  </si>
  <si>
    <t>202,171</t>
  </si>
  <si>
    <t>Rev Share- Oct 2021 Prking Tax</t>
  </si>
  <si>
    <t>253,547</t>
  </si>
  <si>
    <t>274,047</t>
  </si>
  <si>
    <t>289,439</t>
  </si>
  <si>
    <t>Nov 2021 Parking Rev Share</t>
  </si>
  <si>
    <t>309,477</t>
  </si>
  <si>
    <t>283,140</t>
  </si>
  <si>
    <t>Total for Parking Tax and Revenue Share</t>
  </si>
  <si>
    <t>$26,337</t>
  </si>
  <si>
    <t>$309,477</t>
  </si>
  <si>
    <t>Reimbursement Revenue</t>
  </si>
  <si>
    <t>Office Share</t>
  </si>
  <si>
    <t>November 2021 Office Share, Comcast Wifi, Plants by Ambius</t>
  </si>
  <si>
    <t>Total for Reimbursement Revenue</t>
  </si>
  <si>
    <t>$584</t>
  </si>
  <si>
    <t>Rental Income</t>
  </si>
  <si>
    <t>Mariner's rent 1st installment 2021</t>
  </si>
  <si>
    <t>777,231</t>
  </si>
  <si>
    <t>2nd Installment Rent</t>
  </si>
  <si>
    <t>1,554,462</t>
  </si>
  <si>
    <t>Office share cost</t>
  </si>
  <si>
    <t>1,554,746</t>
  </si>
  <si>
    <t>1,554,934</t>
  </si>
  <si>
    <t>Total for Rental Income</t>
  </si>
  <si>
    <t>$1,554,934</t>
  </si>
  <si>
    <t>Computer Maintenance/Expense</t>
  </si>
  <si>
    <t>IT CONSULTING</t>
  </si>
  <si>
    <t>SERVER OTHER</t>
  </si>
  <si>
    <t>Website/It</t>
  </si>
  <si>
    <t>2,419</t>
  </si>
  <si>
    <t>General &amp; Admin</t>
  </si>
  <si>
    <t>2,461</t>
  </si>
  <si>
    <t>2,970</t>
  </si>
  <si>
    <t>3,615</t>
  </si>
  <si>
    <t>4,090</t>
  </si>
  <si>
    <t>4,844</t>
  </si>
  <si>
    <t>6,987</t>
  </si>
  <si>
    <t>7,344</t>
  </si>
  <si>
    <t>9,117</t>
  </si>
  <si>
    <t>Total for Computer Maintenance/Expense</t>
  </si>
  <si>
    <t>$9,117</t>
  </si>
  <si>
    <t>General &amp; Administrative</t>
  </si>
  <si>
    <t xml:space="preserve">   Bank, Payroll, &amp; Investment Fees</t>
  </si>
  <si>
    <t xml:space="preserve">   Total for Bank, Payroll, &amp; Investment Fees</t>
  </si>
  <si>
    <t xml:space="preserve">   $37</t>
  </si>
  <si>
    <t xml:space="preserve">   $367</t>
  </si>
  <si>
    <t xml:space="preserve">   Board Compensation</t>
  </si>
  <si>
    <t>Board comp 2021</t>
  </si>
  <si>
    <t>Board Compensation</t>
  </si>
  <si>
    <t>1,300</t>
  </si>
  <si>
    <t>BOARD COMP</t>
  </si>
  <si>
    <t>2,600</t>
  </si>
  <si>
    <t>2,900</t>
  </si>
  <si>
    <t>3,200</t>
  </si>
  <si>
    <t>3,450</t>
  </si>
  <si>
    <t>Board &amp; Meeting</t>
  </si>
  <si>
    <t>6,900</t>
  </si>
  <si>
    <t>7,200</t>
  </si>
  <si>
    <t>7,400</t>
  </si>
  <si>
    <t>7,750</t>
  </si>
  <si>
    <t>7,950</t>
  </si>
  <si>
    <t>8,150</t>
  </si>
  <si>
    <t xml:space="preserve">   Total for Board Compensation</t>
  </si>
  <si>
    <t xml:space="preserve">   $8,150</t>
  </si>
  <si>
    <t xml:space="preserve">   </t>
  </si>
  <si>
    <t xml:space="preserve">   Insurance Expense</t>
  </si>
  <si>
    <t>Insurance Expense</t>
  </si>
  <si>
    <t>8,409</t>
  </si>
  <si>
    <t>Insurance Agent Fee</t>
  </si>
  <si>
    <t>9,195</t>
  </si>
  <si>
    <t>9,317</t>
  </si>
  <si>
    <t>13,653</t>
  </si>
  <si>
    <t>13,816</t>
  </si>
  <si>
    <t xml:space="preserve">   Total for Insurance Expense</t>
  </si>
  <si>
    <t xml:space="preserve">   $13,816</t>
  </si>
  <si>
    <t xml:space="preserve">   Office Equipment Rental</t>
  </si>
  <si>
    <t>PRINTER LEASE</t>
  </si>
  <si>
    <t>PRINTER RENTAL / LEASE</t>
  </si>
  <si>
    <t>1,432</t>
  </si>
  <si>
    <t>1,936</t>
  </si>
  <si>
    <t>2,041</t>
  </si>
  <si>
    <t>2,519</t>
  </si>
  <si>
    <t>3,011</t>
  </si>
  <si>
    <t>3,489</t>
  </si>
  <si>
    <t>3,945</t>
  </si>
  <si>
    <t>4,366</t>
  </si>
  <si>
    <t>4,786</t>
  </si>
  <si>
    <t>5,242</t>
  </si>
  <si>
    <t>5,698</t>
  </si>
  <si>
    <t>Plants and containers</t>
  </si>
  <si>
    <t>6,138</t>
  </si>
  <si>
    <t>Plnt and container rental</t>
  </si>
  <si>
    <t>6,358</t>
  </si>
  <si>
    <t>Printer Lease</t>
  </si>
  <si>
    <t>6,841</t>
  </si>
  <si>
    <t xml:space="preserve">   Total for Office Equipment Rental</t>
  </si>
  <si>
    <t xml:space="preserve">   $6,841</t>
  </si>
  <si>
    <t xml:space="preserve">   Office Supplies</t>
  </si>
  <si>
    <t>2,000</t>
  </si>
  <si>
    <t>6,171</t>
  </si>
  <si>
    <t xml:space="preserve">   Total for Office Supplies</t>
  </si>
  <si>
    <t xml:space="preserve">   $6,171</t>
  </si>
  <si>
    <t xml:space="preserve">   Repairs &amp; Maintenance</t>
  </si>
  <si>
    <t>1,208</t>
  </si>
  <si>
    <t xml:space="preserve">   Total for Repairs &amp; Maintenance</t>
  </si>
  <si>
    <t xml:space="preserve">   $1,208</t>
  </si>
  <si>
    <t xml:space="preserve">   Telephone Expense</t>
  </si>
  <si>
    <t>PHONES - COMPUTER OTHER</t>
  </si>
  <si>
    <t>INTERNET SERVICE</t>
  </si>
  <si>
    <t>Telephone/Wireless</t>
  </si>
  <si>
    <t>1/2 prop tax bill</t>
  </si>
  <si>
    <t>2,369</t>
  </si>
  <si>
    <t>2,594</t>
  </si>
  <si>
    <t>2,852</t>
  </si>
  <si>
    <t>3,077</t>
  </si>
  <si>
    <t>3,302</t>
  </si>
  <si>
    <t>3,527</t>
  </si>
  <si>
    <t>3,752</t>
  </si>
  <si>
    <t>3,977</t>
  </si>
  <si>
    <t>4,127</t>
  </si>
  <si>
    <t>4,277</t>
  </si>
  <si>
    <t xml:space="preserve">   Total for Telephone Expense</t>
  </si>
  <si>
    <t xml:space="preserve">   $4,277</t>
  </si>
  <si>
    <t>Total for General &amp; Administrative</t>
  </si>
  <si>
    <t>$40,499</t>
  </si>
  <si>
    <t>$367</t>
  </si>
  <si>
    <t>Government Relations</t>
  </si>
  <si>
    <t>4,200</t>
  </si>
  <si>
    <t>CONSULTING</t>
  </si>
  <si>
    <t>8,400</t>
  </si>
  <si>
    <t>Consulting</t>
  </si>
  <si>
    <t>12,600</t>
  </si>
  <si>
    <t>16,800</t>
  </si>
  <si>
    <t>21,000</t>
  </si>
  <si>
    <t>25,200</t>
  </si>
  <si>
    <t>29,400</t>
  </si>
  <si>
    <t>33,600</t>
  </si>
  <si>
    <t>37,800</t>
  </si>
  <si>
    <t>42,000</t>
  </si>
  <si>
    <t>46,200</t>
  </si>
  <si>
    <t>Total for Government Relations</t>
  </si>
  <si>
    <t>$46,200</t>
  </si>
  <si>
    <t>1,637</t>
  </si>
  <si>
    <t>Total for Insurance</t>
  </si>
  <si>
    <t>$1,637</t>
  </si>
  <si>
    <t>Job Supplies</t>
  </si>
  <si>
    <t>Total for Job Supplies</t>
  </si>
  <si>
    <t>$521</t>
  </si>
  <si>
    <t>Other Business Expenses</t>
  </si>
  <si>
    <t>Biz License 2022</t>
  </si>
  <si>
    <t>Total for Other Business Expenses</t>
  </si>
  <si>
    <t>$59</t>
  </si>
  <si>
    <t>Professional Services</t>
  </si>
  <si>
    <t xml:space="preserve">   Accounting/Auditing</t>
  </si>
  <si>
    <t>Accounting/Auditing</t>
  </si>
  <si>
    <t>1,188</t>
  </si>
  <si>
    <t>5,300</t>
  </si>
  <si>
    <t>13,695</t>
  </si>
  <si>
    <t>19,238</t>
  </si>
  <si>
    <t>20,066</t>
  </si>
  <si>
    <t>20,349</t>
  </si>
  <si>
    <t>20,538</t>
  </si>
  <si>
    <t>28,998</t>
  </si>
  <si>
    <t>30,921</t>
  </si>
  <si>
    <t>32,477</t>
  </si>
  <si>
    <t xml:space="preserve">   Total for Accounting/Auditing</t>
  </si>
  <si>
    <t xml:space="preserve">   $32,477</t>
  </si>
  <si>
    <t xml:space="preserve">   Consulting Fees - Admin</t>
  </si>
  <si>
    <t>Consulting Fees - Admin</t>
  </si>
  <si>
    <t>3,225</t>
  </si>
  <si>
    <t>11,925</t>
  </si>
  <si>
    <t>12,825</t>
  </si>
  <si>
    <t>CONSULTING 32</t>
  </si>
  <si>
    <t>20,965</t>
  </si>
  <si>
    <t>29,590</t>
  </si>
  <si>
    <t>WEBSITE CONSULTANT</t>
  </si>
  <si>
    <t>30,490</t>
  </si>
  <si>
    <t>CLEANING</t>
  </si>
  <si>
    <t>31,006</t>
  </si>
  <si>
    <t>35,581</t>
  </si>
  <si>
    <t>Consulting Services</t>
  </si>
  <si>
    <t>61,121</t>
  </si>
  <si>
    <t>WEBSITE</t>
  </si>
  <si>
    <t>62,021</t>
  </si>
  <si>
    <t>66,221</t>
  </si>
  <si>
    <t>73,101</t>
  </si>
  <si>
    <t>96,741</t>
  </si>
  <si>
    <t>112,501</t>
  </si>
  <si>
    <t>113,357</t>
  </si>
  <si>
    <t>115,667</t>
  </si>
  <si>
    <t>116,567</t>
  </si>
  <si>
    <t>120,185</t>
  </si>
  <si>
    <t>121,740</t>
  </si>
  <si>
    <t>123,167</t>
  </si>
  <si>
    <t>129,527</t>
  </si>
  <si>
    <t>137,987</t>
  </si>
  <si>
    <t>148,592</t>
  </si>
  <si>
    <t>176,481</t>
  </si>
  <si>
    <t>177,048</t>
  </si>
  <si>
    <t>177,564</t>
  </si>
  <si>
    <t>188,064</t>
  </si>
  <si>
    <t>191,212</t>
  </si>
  <si>
    <t>194,641</t>
  </si>
  <si>
    <t>200,171</t>
  </si>
  <si>
    <t>201,071</t>
  </si>
  <si>
    <t>210,641</t>
  </si>
  <si>
    <t>217,801</t>
  </si>
  <si>
    <t>218,369</t>
  </si>
  <si>
    <t>226,449</t>
  </si>
  <si>
    <t>229,074</t>
  </si>
  <si>
    <t>246,924</t>
  </si>
  <si>
    <t>247,492</t>
  </si>
  <si>
    <t>250,858</t>
  </si>
  <si>
    <t>251,425</t>
  </si>
  <si>
    <t>254,145</t>
  </si>
  <si>
    <t>255,068</t>
  </si>
  <si>
    <t>257,648</t>
  </si>
  <si>
    <t>272,496</t>
  </si>
  <si>
    <t>274,967</t>
  </si>
  <si>
    <t>275,342</t>
  </si>
  <si>
    <t>280,562</t>
  </si>
  <si>
    <t>Consulting project 2021-2022 deposit</t>
  </si>
  <si>
    <t>282,062</t>
  </si>
  <si>
    <t>283,412</t>
  </si>
  <si>
    <t>284,499</t>
  </si>
  <si>
    <t>296,899</t>
  </si>
  <si>
    <t>299,599</t>
  </si>
  <si>
    <t>311,149</t>
  </si>
  <si>
    <t xml:space="preserve">   Total for Consulting Fees - Admin</t>
  </si>
  <si>
    <t xml:space="preserve">   $311,149</t>
  </si>
  <si>
    <t>Total for Professional Services</t>
  </si>
  <si>
    <t>$343,627</t>
  </si>
  <si>
    <t>Reimbursable Expenses</t>
  </si>
  <si>
    <t>Reimbursements</t>
  </si>
  <si>
    <t>1,864</t>
  </si>
  <si>
    <t>1,894</t>
  </si>
  <si>
    <t>2,695</t>
  </si>
  <si>
    <t>2,725</t>
  </si>
  <si>
    <t>3,774</t>
  </si>
  <si>
    <t>3,927</t>
  </si>
  <si>
    <t>3,957</t>
  </si>
  <si>
    <t>3,987</t>
  </si>
  <si>
    <t>4,017</t>
  </si>
  <si>
    <t>4,047</t>
  </si>
  <si>
    <t>4,077</t>
  </si>
  <si>
    <t>4,377</t>
  </si>
  <si>
    <t>4,437</t>
  </si>
  <si>
    <t>4,497</t>
  </si>
  <si>
    <t>4,557</t>
  </si>
  <si>
    <t>4,617</t>
  </si>
  <si>
    <t>4,677</t>
  </si>
  <si>
    <t>4,737</t>
  </si>
  <si>
    <t>4,797</t>
  </si>
  <si>
    <t>4,857</t>
  </si>
  <si>
    <t>Total for Reimbursable Expenses</t>
  </si>
  <si>
    <t>$4,857</t>
  </si>
  <si>
    <t>Salaries / Benefits</t>
  </si>
  <si>
    <t xml:space="preserve">   Employee Benefits - Health</t>
  </si>
  <si>
    <t>Health Insurance</t>
  </si>
  <si>
    <t>MEDICAL INS PREMIUM</t>
  </si>
  <si>
    <t>3,275</t>
  </si>
  <si>
    <t>Benefits</t>
  </si>
  <si>
    <t>4,912</t>
  </si>
  <si>
    <t>4,937</t>
  </si>
  <si>
    <t>8,212</t>
  </si>
  <si>
    <t>11,486</t>
  </si>
  <si>
    <t>14,761</t>
  </si>
  <si>
    <t>14,786</t>
  </si>
  <si>
    <t>29,582</t>
  </si>
  <si>
    <t xml:space="preserve">   Total for Employee Benefits - Health</t>
  </si>
  <si>
    <t xml:space="preserve">   $29,582</t>
  </si>
  <si>
    <t xml:space="preserve">   Retirement Benefits</t>
  </si>
  <si>
    <t>JC 457b Retirement Contribution</t>
  </si>
  <si>
    <t>19,078</t>
  </si>
  <si>
    <t>23,878</t>
  </si>
  <si>
    <t xml:space="preserve">   Total for Retirement Benefits</t>
  </si>
  <si>
    <t xml:space="preserve">   $23,878</t>
  </si>
  <si>
    <t xml:space="preserve">   Salaries &amp; Wages</t>
  </si>
  <si>
    <t>Employer Benefit Expenses For WSMLB Public Facilities District 457b</t>
  </si>
  <si>
    <t>Employer Benefit Expenses For Healthcare Deduction</t>
  </si>
  <si>
    <t>Holiday Pay</t>
  </si>
  <si>
    <t>1,592</t>
  </si>
  <si>
    <t>Regular Wages</t>
  </si>
  <si>
    <t>8,063</t>
  </si>
  <si>
    <t>Vacation Pay</t>
  </si>
  <si>
    <t>8,655</t>
  </si>
  <si>
    <t>15,592</t>
  </si>
  <si>
    <t>15,785</t>
  </si>
  <si>
    <t>16,466</t>
  </si>
  <si>
    <t>17,184</t>
  </si>
  <si>
    <t>17,310</t>
  </si>
  <si>
    <t>21,160</t>
  </si>
  <si>
    <t>24,499</t>
  </si>
  <si>
    <t>25,092</t>
  </si>
  <si>
    <t>25,773</t>
  </si>
  <si>
    <t>25,965</t>
  </si>
  <si>
    <t>26,158</t>
  </si>
  <si>
    <t>26,839</t>
  </si>
  <si>
    <t>32,071</t>
  </si>
  <si>
    <t>32,663</t>
  </si>
  <si>
    <t>33,255</t>
  </si>
  <si>
    <t>33,448</t>
  </si>
  <si>
    <t>34,129</t>
  </si>
  <si>
    <t>40,545</t>
  </si>
  <si>
    <t>40,558</t>
  </si>
  <si>
    <t>Additional Earnings</t>
  </si>
  <si>
    <t>40,981</t>
  </si>
  <si>
    <t>41,602</t>
  </si>
  <si>
    <t>42,084</t>
  </si>
  <si>
    <t>42,285</t>
  </si>
  <si>
    <t>48,387</t>
  </si>
  <si>
    <t>56,634</t>
  </si>
  <si>
    <t>56,837</t>
  </si>
  <si>
    <t>57,319</t>
  </si>
  <si>
    <t>57,484</t>
  </si>
  <si>
    <t>65,272</t>
  </si>
  <si>
    <t>65,475</t>
  </si>
  <si>
    <t>65,956</t>
  </si>
  <si>
    <t>66,580</t>
  </si>
  <si>
    <t>74,368</t>
  </si>
  <si>
    <t>74,993</t>
  </si>
  <si>
    <t>75,474</t>
  </si>
  <si>
    <t>75,677</t>
  </si>
  <si>
    <t>83,465</t>
  </si>
  <si>
    <t>84,353</t>
  </si>
  <si>
    <t>84,835</t>
  </si>
  <si>
    <t>85,038</t>
  </si>
  <si>
    <t>92,826</t>
  </si>
  <si>
    <t>93,450</t>
  </si>
  <si>
    <t>93,931</t>
  </si>
  <si>
    <t>94,134</t>
  </si>
  <si>
    <t>Overtime</t>
  </si>
  <si>
    <t>94,899</t>
  </si>
  <si>
    <t>103,311</t>
  </si>
  <si>
    <t>103,793</t>
  </si>
  <si>
    <t>103,996</t>
  </si>
  <si>
    <t>104,201</t>
  </si>
  <si>
    <t>105,089</t>
  </si>
  <si>
    <t>112,877</t>
  </si>
  <si>
    <t>113,082</t>
  </si>
  <si>
    <t>113,285</t>
  </si>
  <si>
    <t>113,767</t>
  </si>
  <si>
    <t>113,965</t>
  </si>
  <si>
    <t>122,377</t>
  </si>
  <si>
    <t>122,580</t>
  </si>
  <si>
    <t>123,061</t>
  </si>
  <si>
    <t>123,266</t>
  </si>
  <si>
    <t>123,471</t>
  </si>
  <si>
    <t>123,674</t>
  </si>
  <si>
    <t>124,156</t>
  </si>
  <si>
    <t>124,222</t>
  </si>
  <si>
    <t>132,568</t>
  </si>
  <si>
    <t>132,771</t>
  </si>
  <si>
    <t>133,252</t>
  </si>
  <si>
    <t>Sick Pay</t>
  </si>
  <si>
    <t>133,384</t>
  </si>
  <si>
    <t>134,633</t>
  </si>
  <si>
    <t>134,838</t>
  </si>
  <si>
    <t>141,870</t>
  </si>
  <si>
    <t>148,869</t>
  </si>
  <si>
    <t>149,493</t>
  </si>
  <si>
    <t>150,282</t>
  </si>
  <si>
    <t>150,763</t>
  </si>
  <si>
    <t>150,966</t>
  </si>
  <si>
    <t>151,172</t>
  </si>
  <si>
    <t>158,960</t>
  </si>
  <si>
    <t>159,584</t>
  </si>
  <si>
    <t>160,065</t>
  </si>
  <si>
    <t>160,268</t>
  </si>
  <si>
    <t>160,473</t>
  </si>
  <si>
    <t>165,764</t>
  </si>
  <si>
    <t>167,637</t>
  </si>
  <si>
    <t>168,885</t>
  </si>
  <si>
    <t>169,367</t>
  </si>
  <si>
    <t>169,570</t>
  </si>
  <si>
    <t>169,775</t>
  </si>
  <si>
    <t>178,187</t>
  </si>
  <si>
    <t>178,669</t>
  </si>
  <si>
    <t>178,872</t>
  </si>
  <si>
    <t>179,077</t>
  </si>
  <si>
    <t>179,782</t>
  </si>
  <si>
    <t>180,264</t>
  </si>
  <si>
    <t>188,676</t>
  </si>
  <si>
    <t>188,881</t>
  </si>
  <si>
    <t>189,084</t>
  </si>
  <si>
    <t>189,289</t>
  </si>
  <si>
    <t>189,771</t>
  </si>
  <si>
    <t>191,547</t>
  </si>
  <si>
    <t>194,668</t>
  </si>
  <si>
    <t>198,183</t>
  </si>
  <si>
    <t>198,386</t>
  </si>
  <si>
    <t>198,867</t>
  </si>
  <si>
    <t>207,279</t>
  </si>
  <si>
    <t>207,485</t>
  </si>
  <si>
    <t>207,687</t>
  </si>
  <si>
    <t>208,169</t>
  </si>
  <si>
    <t>208,372</t>
  </si>
  <si>
    <t>209,161</t>
  </si>
  <si>
    <t>210,409</t>
  </si>
  <si>
    <t>210,615</t>
  </si>
  <si>
    <t>216,329</t>
  </si>
  <si>
    <t>216,989</t>
  </si>
  <si>
    <t xml:space="preserve">   Total for Salaries &amp; Wages</t>
  </si>
  <si>
    <t xml:space="preserve">   $216,989</t>
  </si>
  <si>
    <t>Total for Salaries / Benefits</t>
  </si>
  <si>
    <t>$270,449</t>
  </si>
  <si>
    <t>Depreciation Expense</t>
  </si>
  <si>
    <t>14,080,942</t>
  </si>
  <si>
    <t>Total for Depreciation Expense</t>
  </si>
  <si>
    <t>$14,080,942</t>
  </si>
  <si>
    <t>FUTA Tax - AD</t>
  </si>
  <si>
    <t>Employer Taxes</t>
  </si>
  <si>
    <t>1,244</t>
  </si>
  <si>
    <t>1,838</t>
  </si>
  <si>
    <t>2,317</t>
  </si>
  <si>
    <t>2,797</t>
  </si>
  <si>
    <t>2,830</t>
  </si>
  <si>
    <t>3,343</t>
  </si>
  <si>
    <t>3,992</t>
  </si>
  <si>
    <t>4,006</t>
  </si>
  <si>
    <t>4,664</t>
  </si>
  <si>
    <t>5,323</t>
  </si>
  <si>
    <t>6,004</t>
  </si>
  <si>
    <t>6,653</t>
  </si>
  <si>
    <t>6,714</t>
  </si>
  <si>
    <t>7,379</t>
  </si>
  <si>
    <t>8,064</t>
  </si>
  <si>
    <t>8,745</t>
  </si>
  <si>
    <t>9,410</t>
  </si>
  <si>
    <t>10,073</t>
  </si>
  <si>
    <t>10,736</t>
  </si>
  <si>
    <t>11,401</t>
  </si>
  <si>
    <t>12,062</t>
  </si>
  <si>
    <t>12,727</t>
  </si>
  <si>
    <t>12,783</t>
  </si>
  <si>
    <t>13,448</t>
  </si>
  <si>
    <t>14,049</t>
  </si>
  <si>
    <t>14,304</t>
  </si>
  <si>
    <t>14,552</t>
  </si>
  <si>
    <t>Total for FUTA Tax - AD</t>
  </si>
  <si>
    <t>$14,552</t>
  </si>
  <si>
    <t>Investment Fee - KC Pool</t>
  </si>
  <si>
    <t>Total for Investment Fee - KC Pool</t>
  </si>
  <si>
    <t>$54</t>
  </si>
  <si>
    <t>$336</t>
  </si>
  <si>
    <t>Legal Fees</t>
  </si>
  <si>
    <t>7,031</t>
  </si>
  <si>
    <t>LEGAL</t>
  </si>
  <si>
    <t>13,667</t>
  </si>
  <si>
    <t>14,262</t>
  </si>
  <si>
    <t>21,493</t>
  </si>
  <si>
    <t>21,817</t>
  </si>
  <si>
    <t>Legal</t>
  </si>
  <si>
    <t>30,349</t>
  </si>
  <si>
    <t>30,430</t>
  </si>
  <si>
    <t>34,775</t>
  </si>
  <si>
    <t>39,831</t>
  </si>
  <si>
    <t>39,933</t>
  </si>
  <si>
    <t>46,688</t>
  </si>
  <si>
    <t>46,985</t>
  </si>
  <si>
    <t>55,596</t>
  </si>
  <si>
    <t>56,310</t>
  </si>
  <si>
    <t>65,040</t>
  </si>
  <si>
    <t>65,873</t>
  </si>
  <si>
    <t>72,430</t>
  </si>
  <si>
    <t>73,144</t>
  </si>
  <si>
    <t>79,819</t>
  </si>
  <si>
    <t>80,355</t>
  </si>
  <si>
    <t>83,278</t>
  </si>
  <si>
    <t>83,694</t>
  </si>
  <si>
    <t>84,534</t>
  </si>
  <si>
    <t>Total for Legal Fees</t>
  </si>
  <si>
    <t>$84,534</t>
  </si>
  <si>
    <t>Office Supplies - Admin</t>
  </si>
  <si>
    <t>WATER SERVICE</t>
  </si>
  <si>
    <t>Office Supplies</t>
  </si>
  <si>
    <t>2,103</t>
  </si>
  <si>
    <t>2,756</t>
  </si>
  <si>
    <t>4,256</t>
  </si>
  <si>
    <t>4,824</t>
  </si>
  <si>
    <t>Chamber of Commerce membership roundtable 2022</t>
  </si>
  <si>
    <t>6,024</t>
  </si>
  <si>
    <t>6,982</t>
  </si>
  <si>
    <t>Total for Office Supplies - Admin</t>
  </si>
  <si>
    <t>$6,982</t>
  </si>
  <si>
    <t>Other Expense</t>
  </si>
  <si>
    <t>CC PAYMENT OFFICE</t>
  </si>
  <si>
    <t>Prop tax 1/2 half M's reimbursed later</t>
  </si>
  <si>
    <t>2,390</t>
  </si>
  <si>
    <t>Other Expense - general and admin - other LID Assessment</t>
  </si>
  <si>
    <t>160,973</t>
  </si>
  <si>
    <t>187,973</t>
  </si>
  <si>
    <t>Total for Other Expense</t>
  </si>
  <si>
    <t>$187,973</t>
  </si>
  <si>
    <t>Repairs &amp; Maintenance (DS)</t>
  </si>
  <si>
    <t>Repairs &amp; Maintenance</t>
  </si>
  <si>
    <t>1,084</t>
  </si>
  <si>
    <t>Cleaning</t>
  </si>
  <si>
    <t>1,600</t>
  </si>
  <si>
    <t>Total for Repairs &amp; Maintenance (DS)</t>
  </si>
  <si>
    <t>$1,600</t>
  </si>
  <si>
    <t>Not Specified</t>
  </si>
  <si>
    <t>Total for Not Specified</t>
  </si>
  <si>
    <t>Friday, Nov 04, 2022 09:53:17 AM GMT-7 - Accrual Basis</t>
  </si>
  <si>
    <t xml:space="preserve">We agreed the material balances (highlighted in orange) reported on the statements to underlying records. No issues noted. </t>
  </si>
  <si>
    <t xml:space="preserve">= </t>
  </si>
  <si>
    <t>Color Key</t>
  </si>
  <si>
    <t>Material Balance</t>
  </si>
  <si>
    <t>Tested and tied to GL.</t>
  </si>
  <si>
    <t xml:space="preserve">We agreed the material balances (highlighted in Orange) reported on the statements to underlying records. No issues noted. </t>
  </si>
  <si>
    <t>Auditor's Notes</t>
  </si>
  <si>
    <t>Tested and tied to  GL</t>
  </si>
  <si>
    <t>Tested and tied to GL</t>
  </si>
  <si>
    <t xml:space="preserve">Tested and tied to GL. </t>
  </si>
  <si>
    <t xml:space="preserve">We agreed material balances (Highlighted in Orange) reported on the statements to underlying records. No issues noted. </t>
  </si>
  <si>
    <t xml:space="preserve">Tested material balance and tied to GL </t>
  </si>
  <si>
    <t xml:space="preserve">We agreed the material balances reported on the statements to underlying records. No issues noted. </t>
  </si>
  <si>
    <t>See ROWD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</si>
</sst>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164" formatCode="\$\ #,##0"/>
    <numFmt numFmtId="165" formatCode="_(&quot;$&quot;* #,##0_);_(&quot;$&quot;* \(#,##0\);_(&quot;$&quot;* &quot;-&quot;??_);_(@_)"/>
    <numFmt numFmtId="166" formatCode="#,##0\ _€"/>
    <numFmt numFmtId="167" formatCode="&quot;$&quot;* #,##0\ _€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b/>
      <sz val="10"/>
      <name val="Calibri"/>
      <family val="2"/>
    </font>
    <font>
      <b/>
      <sz val="10"/>
      <name val="Calibri"/>
      <family val="2"/>
    </font>
    <font>
      <b/>
      <sz val="10"/>
      <color rgb="FF000000"/>
      <name val="Calibri"/>
      <family val="2"/>
    </font>
    <font>
      <b/>
      <sz val="10"/>
      <name val="Times New Roman"/>
      <family val="1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i/>
      <sz val="10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Wingdings 2"/>
      <family val="1"/>
      <charset val="2"/>
    </font>
    <font>
      <b/>
      <sz val="10"/>
      <color rgb="FFFF0000"/>
      <name val="Wingdings 2"/>
      <family val="1"/>
      <charset val="2"/>
    </font>
    <font>
      <sz val="11"/>
      <color theme="1"/>
      <name val="Wingdings2"/>
    </font>
    <font>
      <b/>
      <sz val="11"/>
      <color theme="1"/>
      <name val="Wingdings2"/>
    </font>
    <font>
      <sz val="11"/>
      <color indexed="8"/>
      <name val="Calibri"/>
      <family val="2"/>
      <scheme val="minor"/>
    </font>
    <font>
      <b/>
      <sz val="14"/>
      <color indexed="8"/>
      <name val="Arial"/>
    </font>
    <font>
      <b/>
      <sz val="10"/>
      <color indexed="8"/>
      <name val="Arial"/>
    </font>
    <font>
      <b/>
      <sz val="9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11"/>
      <name val="Calibri Light"/>
      <family val="2"/>
      <scheme val="major"/>
    </font>
    <font>
      <b/>
      <sz val="11"/>
      <color rgb="FFFF0000"/>
      <name val="Calibri "/>
    </font>
    <font>
      <sz val="11"/>
      <color theme="1"/>
      <name val="Calibri "/>
    </font>
    <font>
      <b/>
      <sz val="11"/>
      <name val="Calibri "/>
    </font>
    <font>
      <b/>
      <sz val="10"/>
      <color theme="1"/>
      <name val="Calibri 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1" fillId="0" borderId="0"/>
  </cellStyleXfs>
  <cellXfs count="219">
    <xf numFmtId="0" fontId="0" fillId="0" borderId="0" xfId="0"/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vertical="top" shrinkToFit="1"/>
    </xf>
    <xf numFmtId="0" fontId="6" fillId="0" borderId="0" xfId="0" applyFont="1" applyFill="1" applyBorder="1" applyAlignment="1">
      <alignment vertical="top"/>
    </xf>
    <xf numFmtId="3" fontId="8" fillId="0" borderId="0" xfId="0" applyNumberFormat="1" applyFont="1" applyFill="1" applyBorder="1" applyAlignment="1">
      <alignment vertical="top" shrinkToFit="1"/>
    </xf>
    <xf numFmtId="3" fontId="5" fillId="0" borderId="0" xfId="0" applyNumberFormat="1" applyFont="1" applyFill="1" applyBorder="1" applyAlignment="1">
      <alignment vertical="top" shrinkToFit="1"/>
    </xf>
    <xf numFmtId="0" fontId="0" fillId="0" borderId="0" xfId="0" applyFill="1" applyBorder="1" applyAlignment="1"/>
    <xf numFmtId="0" fontId="3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44" fontId="0" fillId="0" borderId="0" xfId="1" applyFont="1"/>
    <xf numFmtId="0" fontId="0" fillId="0" borderId="0" xfId="0" applyFont="1"/>
    <xf numFmtId="0" fontId="2" fillId="0" borderId="0" xfId="0" applyFont="1"/>
    <xf numFmtId="165" fontId="0" fillId="0" borderId="0" xfId="1" applyNumberFormat="1" applyFont="1"/>
    <xf numFmtId="165" fontId="2" fillId="0" borderId="0" xfId="1" applyNumberFormat="1" applyFont="1"/>
    <xf numFmtId="44" fontId="0" fillId="0" borderId="0" xfId="1" applyFont="1" applyAlignment="1"/>
    <xf numFmtId="165" fontId="7" fillId="0" borderId="0" xfId="1" applyNumberFormat="1" applyFont="1" applyFill="1" applyBorder="1" applyAlignment="1">
      <alignment horizontal="center" vertical="center"/>
    </xf>
    <xf numFmtId="165" fontId="0" fillId="0" borderId="0" xfId="1" applyNumberFormat="1" applyFont="1" applyAlignment="1"/>
    <xf numFmtId="0" fontId="0" fillId="0" borderId="1" xfId="0" applyFill="1" applyBorder="1" applyAlignment="1">
      <alignment vertical="top"/>
    </xf>
    <xf numFmtId="165" fontId="7" fillId="0" borderId="2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165" fontId="0" fillId="0" borderId="0" xfId="1" applyNumberFormat="1" applyFont="1" applyBorder="1"/>
    <xf numFmtId="165" fontId="0" fillId="0" borderId="2" xfId="1" applyNumberFormat="1" applyFont="1" applyBorder="1"/>
    <xf numFmtId="0" fontId="7" fillId="0" borderId="1" xfId="0" applyFont="1" applyFill="1" applyBorder="1" applyAlignment="1">
      <alignment vertical="top"/>
    </xf>
    <xf numFmtId="165" fontId="2" fillId="0" borderId="0" xfId="1" applyNumberFormat="1" applyFont="1" applyBorder="1"/>
    <xf numFmtId="165" fontId="2" fillId="0" borderId="2" xfId="1" applyNumberFormat="1" applyFont="1" applyBorder="1"/>
    <xf numFmtId="0" fontId="4" fillId="0" borderId="1" xfId="0" applyFont="1" applyFill="1" applyBorder="1" applyAlignment="1">
      <alignment vertical="center"/>
    </xf>
    <xf numFmtId="0" fontId="7" fillId="0" borderId="3" xfId="0" applyFont="1" applyFill="1" applyBorder="1" applyAlignment="1">
      <alignment vertical="top"/>
    </xf>
    <xf numFmtId="165" fontId="2" fillId="0" borderId="4" xfId="1" applyNumberFormat="1" applyFont="1" applyBorder="1"/>
    <xf numFmtId="165" fontId="2" fillId="0" borderId="5" xfId="1" applyNumberFormat="1" applyFont="1" applyBorder="1"/>
    <xf numFmtId="37" fontId="8" fillId="0" borderId="0" xfId="0" applyNumberFormat="1" applyFont="1" applyFill="1" applyBorder="1" applyAlignment="1">
      <alignment vertical="top" shrinkToFit="1"/>
    </xf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165" fontId="0" fillId="0" borderId="0" xfId="1" applyNumberFormat="1" applyFont="1" applyBorder="1" applyAlignment="1">
      <alignment horizontal="left"/>
    </xf>
    <xf numFmtId="165" fontId="10" fillId="0" borderId="2" xfId="1" applyNumberFormat="1" applyFont="1" applyFill="1" applyBorder="1" applyAlignment="1">
      <alignment horizontal="left" vertical="top" shrinkToFit="1"/>
    </xf>
    <xf numFmtId="165" fontId="1" fillId="0" borderId="2" xfId="1" applyNumberFormat="1" applyFont="1" applyFill="1" applyBorder="1" applyAlignment="1">
      <alignment horizontal="right" vertical="top"/>
    </xf>
    <xf numFmtId="165" fontId="2" fillId="0" borderId="0" xfId="1" applyNumberFormat="1" applyFont="1" applyBorder="1" applyAlignment="1">
      <alignment horizontal="left"/>
    </xf>
    <xf numFmtId="165" fontId="2" fillId="0" borderId="2" xfId="1" applyNumberFormat="1" applyFont="1" applyBorder="1" applyAlignment="1">
      <alignment horizontal="left"/>
    </xf>
    <xf numFmtId="165" fontId="3" fillId="0" borderId="2" xfId="1" applyNumberFormat="1" applyFont="1" applyFill="1" applyBorder="1" applyAlignment="1">
      <alignment horizontal="right" vertical="top"/>
    </xf>
    <xf numFmtId="165" fontId="2" fillId="0" borderId="4" xfId="1" applyNumberFormat="1" applyFont="1" applyBorder="1" applyAlignment="1">
      <alignment horizontal="left"/>
    </xf>
    <xf numFmtId="165" fontId="2" fillId="0" borderId="5" xfId="1" applyNumberFormat="1" applyFont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165" fontId="0" fillId="0" borderId="2" xfId="1" applyNumberFormat="1" applyFont="1" applyBorder="1" applyAlignment="1">
      <alignment horizontal="left"/>
    </xf>
    <xf numFmtId="0" fontId="2" fillId="0" borderId="0" xfId="1" applyNumberFormat="1" applyFont="1" applyBorder="1" applyAlignment="1">
      <alignment horizontal="center" vertical="center"/>
    </xf>
    <xf numFmtId="0" fontId="2" fillId="0" borderId="2" xfId="1" applyNumberFormat="1" applyFont="1" applyBorder="1" applyAlignment="1">
      <alignment horizontal="center" vertical="center"/>
    </xf>
    <xf numFmtId="0" fontId="0" fillId="0" borderId="1" xfId="0" applyBorder="1"/>
    <xf numFmtId="165" fontId="0" fillId="0" borderId="0" xfId="1" applyNumberFormat="1" applyFont="1" applyBorder="1" applyAlignment="1"/>
    <xf numFmtId="165" fontId="2" fillId="0" borderId="4" xfId="1" applyNumberFormat="1" applyFont="1" applyBorder="1" applyAlignment="1"/>
    <xf numFmtId="165" fontId="2" fillId="0" borderId="5" xfId="1" applyNumberFormat="1" applyFont="1" applyBorder="1" applyAlignment="1"/>
    <xf numFmtId="44" fontId="2" fillId="0" borderId="0" xfId="1" applyFont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top"/>
    </xf>
    <xf numFmtId="0" fontId="0" fillId="0" borderId="0" xfId="0" applyAlignment="1">
      <alignment horizontal="left" inden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vertical="center" wrapText="1"/>
    </xf>
    <xf numFmtId="165" fontId="3" fillId="0" borderId="0" xfId="1" applyNumberFormat="1" applyFont="1" applyFill="1" applyBorder="1" applyAlignment="1">
      <alignment horizontal="left" vertical="top"/>
    </xf>
    <xf numFmtId="165" fontId="7" fillId="0" borderId="0" xfId="1" applyNumberFormat="1" applyFont="1" applyFill="1" applyBorder="1" applyAlignment="1">
      <alignment horizontal="left" vertical="top"/>
    </xf>
    <xf numFmtId="165" fontId="2" fillId="0" borderId="0" xfId="1" applyNumberFormat="1" applyFont="1" applyFill="1" applyBorder="1" applyAlignment="1">
      <alignment horizontal="left" vertical="top"/>
    </xf>
    <xf numFmtId="165" fontId="0" fillId="0" borderId="0" xfId="1" applyNumberFormat="1" applyFont="1" applyFill="1" applyBorder="1" applyAlignment="1">
      <alignment horizontal="left" vertical="top"/>
    </xf>
    <xf numFmtId="0" fontId="0" fillId="0" borderId="1" xfId="0" applyFill="1" applyBorder="1" applyAlignment="1"/>
    <xf numFmtId="165" fontId="0" fillId="0" borderId="10" xfId="1" applyNumberFormat="1" applyFont="1" applyBorder="1" applyAlignment="1">
      <alignment horizontal="left"/>
    </xf>
    <xf numFmtId="165" fontId="2" fillId="0" borderId="10" xfId="1" applyNumberFormat="1" applyFont="1" applyBorder="1" applyAlignment="1">
      <alignment horizontal="left"/>
    </xf>
    <xf numFmtId="0" fontId="11" fillId="0" borderId="0" xfId="0" applyFont="1"/>
    <xf numFmtId="0" fontId="12" fillId="0" borderId="0" xfId="0" applyFont="1" applyFill="1" applyBorder="1" applyAlignment="1">
      <alignment vertical="top"/>
    </xf>
    <xf numFmtId="165" fontId="12" fillId="0" borderId="0" xfId="0" applyNumberFormat="1" applyFont="1" applyFill="1" applyBorder="1" applyAlignment="1">
      <alignment vertical="top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indent="1"/>
    </xf>
    <xf numFmtId="0" fontId="0" fillId="0" borderId="1" xfId="0" applyBorder="1" applyAlignment="1">
      <alignment horizontal="left" indent="1"/>
    </xf>
    <xf numFmtId="165" fontId="2" fillId="0" borderId="10" xfId="1" applyNumberFormat="1" applyFont="1" applyBorder="1"/>
    <xf numFmtId="165" fontId="0" fillId="0" borderId="10" xfId="1" applyNumberFormat="1" applyFont="1" applyBorder="1" applyAlignment="1">
      <alignment horizontal="left" vertical="center"/>
    </xf>
    <xf numFmtId="165" fontId="11" fillId="0" borderId="0" xfId="0" applyNumberFormat="1" applyFont="1"/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vertical="top"/>
    </xf>
    <xf numFmtId="165" fontId="6" fillId="0" borderId="2" xfId="1" applyNumberFormat="1" applyFont="1" applyFill="1" applyBorder="1" applyAlignment="1">
      <alignment vertical="top"/>
    </xf>
    <xf numFmtId="165" fontId="4" fillId="0" borderId="2" xfId="1" applyNumberFormat="1" applyFont="1" applyFill="1" applyBorder="1" applyAlignment="1">
      <alignment vertical="top"/>
    </xf>
    <xf numFmtId="0" fontId="7" fillId="0" borderId="1" xfId="0" applyFont="1" applyFill="1" applyBorder="1" applyAlignment="1">
      <alignment vertical="top" wrapText="1"/>
    </xf>
    <xf numFmtId="165" fontId="0" fillId="0" borderId="2" xfId="1" applyNumberFormat="1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165" fontId="6" fillId="0" borderId="11" xfId="1" applyNumberFormat="1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 indent="1"/>
    </xf>
    <xf numFmtId="0" fontId="4" fillId="0" borderId="3" xfId="0" applyFont="1" applyFill="1" applyBorder="1" applyAlignment="1">
      <alignment vertical="top"/>
    </xf>
    <xf numFmtId="165" fontId="4" fillId="0" borderId="5" xfId="1" applyNumberFormat="1" applyFont="1" applyFill="1" applyBorder="1" applyAlignment="1">
      <alignment vertical="top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top"/>
    </xf>
    <xf numFmtId="0" fontId="15" fillId="0" borderId="1" xfId="0" applyFont="1" applyBorder="1"/>
    <xf numFmtId="0" fontId="16" fillId="0" borderId="3" xfId="0" applyFont="1" applyBorder="1"/>
    <xf numFmtId="0" fontId="15" fillId="0" borderId="1" xfId="0" applyFont="1" applyBorder="1" applyAlignment="1">
      <alignment wrapText="1"/>
    </xf>
    <xf numFmtId="165" fontId="2" fillId="0" borderId="9" xfId="1" applyNumberFormat="1" applyFont="1" applyBorder="1"/>
    <xf numFmtId="0" fontId="13" fillId="0" borderId="0" xfId="0" applyFont="1" applyFill="1" applyBorder="1" applyAlignment="1">
      <alignment horizontal="center" vertical="center"/>
    </xf>
    <xf numFmtId="165" fontId="2" fillId="0" borderId="12" xfId="1" applyNumberFormat="1" applyFont="1" applyBorder="1" applyAlignment="1">
      <alignment horizontal="left"/>
    </xf>
    <xf numFmtId="0" fontId="13" fillId="0" borderId="0" xfId="0" applyFont="1" applyAlignment="1">
      <alignment vertical="center"/>
    </xf>
    <xf numFmtId="0" fontId="17" fillId="0" borderId="0" xfId="0" applyFont="1" applyFill="1" applyBorder="1" applyAlignment="1">
      <alignment vertical="top"/>
    </xf>
    <xf numFmtId="0" fontId="17" fillId="0" borderId="0" xfId="0" applyFont="1"/>
    <xf numFmtId="0" fontId="17" fillId="0" borderId="0" xfId="0" applyFont="1" applyBorder="1"/>
    <xf numFmtId="0" fontId="17" fillId="0" borderId="4" xfId="0" applyFont="1" applyBorder="1"/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165" fontId="18" fillId="0" borderId="0" xfId="0" applyNumberFormat="1" applyFont="1" applyFill="1" applyBorder="1" applyAlignment="1">
      <alignment horizontal="center" vertical="center"/>
    </xf>
    <xf numFmtId="165" fontId="17" fillId="0" borderId="0" xfId="1" applyNumberFormat="1" applyFont="1" applyBorder="1" applyAlignment="1">
      <alignment horizontal="center" vertical="center"/>
    </xf>
    <xf numFmtId="165" fontId="17" fillId="0" borderId="4" xfId="1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/>
    </xf>
    <xf numFmtId="0" fontId="18" fillId="0" borderId="0" xfId="0" applyFont="1" applyFill="1" applyBorder="1" applyAlignment="1">
      <alignment vertical="top"/>
    </xf>
    <xf numFmtId="0" fontId="18" fillId="0" borderId="4" xfId="0" applyFont="1" applyFill="1" applyBorder="1" applyAlignment="1">
      <alignment vertical="top"/>
    </xf>
    <xf numFmtId="0" fontId="18" fillId="0" borderId="0" xfId="0" applyFont="1" applyFill="1" applyBorder="1" applyAlignment="1">
      <alignment vertical="center"/>
    </xf>
    <xf numFmtId="0" fontId="17" fillId="0" borderId="0" xfId="0" applyFont="1" applyFill="1" applyBorder="1" applyAlignment="1"/>
    <xf numFmtId="0" fontId="17" fillId="0" borderId="0" xfId="0" applyFont="1" applyFill="1" applyBorder="1" applyAlignment="1">
      <alignment vertical="top" wrapText="1"/>
    </xf>
    <xf numFmtId="0" fontId="2" fillId="0" borderId="13" xfId="0" applyFont="1" applyBorder="1"/>
    <xf numFmtId="0" fontId="17" fillId="0" borderId="9" xfId="0" applyFont="1" applyBorder="1" applyAlignment="1">
      <alignment horizontal="center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horizontal="left" vertical="top" indent="1"/>
    </xf>
    <xf numFmtId="0" fontId="19" fillId="0" borderId="0" xfId="0" applyFont="1"/>
    <xf numFmtId="165" fontId="19" fillId="0" borderId="0" xfId="1" applyNumberFormat="1" applyFont="1"/>
    <xf numFmtId="1" fontId="20" fillId="0" borderId="0" xfId="1" applyNumberFormat="1" applyFont="1" applyAlignment="1">
      <alignment horizontal="center"/>
    </xf>
    <xf numFmtId="165" fontId="20" fillId="0" borderId="0" xfId="1" applyNumberFormat="1" applyFont="1"/>
    <xf numFmtId="165" fontId="2" fillId="0" borderId="18" xfId="1" applyNumberFormat="1" applyFont="1" applyBorder="1" applyAlignment="1">
      <alignment wrapText="1"/>
    </xf>
    <xf numFmtId="165" fontId="0" fillId="0" borderId="18" xfId="1" applyNumberFormat="1" applyFont="1" applyBorder="1" applyAlignment="1">
      <alignment wrapText="1"/>
    </xf>
    <xf numFmtId="165" fontId="2" fillId="0" borderId="19" xfId="1" applyNumberFormat="1" applyFont="1" applyBorder="1" applyAlignment="1">
      <alignment wrapText="1"/>
    </xf>
    <xf numFmtId="0" fontId="0" fillId="0" borderId="18" xfId="1" applyNumberFormat="1" applyFont="1" applyBorder="1" applyAlignment="1">
      <alignment vertical="top" wrapText="1"/>
    </xf>
    <xf numFmtId="0" fontId="0" fillId="0" borderId="1" xfId="0" applyFont="1" applyBorder="1" applyAlignment="1">
      <alignment horizontal="left" vertical="center"/>
    </xf>
    <xf numFmtId="44" fontId="2" fillId="0" borderId="2" xfId="1" applyFont="1" applyBorder="1"/>
    <xf numFmtId="165" fontId="0" fillId="0" borderId="2" xfId="1" applyNumberFormat="1" applyFont="1" applyBorder="1" applyAlignment="1">
      <alignment vertical="center"/>
    </xf>
    <xf numFmtId="165" fontId="2" fillId="0" borderId="11" xfId="1" applyNumberFormat="1" applyFont="1" applyBorder="1"/>
    <xf numFmtId="0" fontId="21" fillId="0" borderId="0" xfId="2"/>
    <xf numFmtId="0" fontId="24" fillId="0" borderId="21" xfId="2" applyFont="1" applyBorder="1" applyAlignment="1">
      <alignment horizontal="center" wrapText="1"/>
    </xf>
    <xf numFmtId="0" fontId="25" fillId="0" borderId="0" xfId="2" applyFont="1" applyAlignment="1">
      <alignment horizontal="left" wrapText="1"/>
    </xf>
    <xf numFmtId="0" fontId="26" fillId="0" borderId="0" xfId="2" applyFont="1" applyAlignment="1">
      <alignment horizontal="left" wrapText="1"/>
    </xf>
    <xf numFmtId="0" fontId="26" fillId="0" borderId="0" xfId="2" applyFont="1" applyAlignment="1">
      <alignment horizontal="right" wrapText="1"/>
    </xf>
    <xf numFmtId="166" fontId="26" fillId="0" borderId="0" xfId="2" applyNumberFormat="1" applyFont="1" applyAlignment="1">
      <alignment horizontal="right" wrapText="1"/>
    </xf>
    <xf numFmtId="167" fontId="25" fillId="0" borderId="20" xfId="2" applyNumberFormat="1" applyFont="1" applyBorder="1" applyAlignment="1">
      <alignment horizontal="right" wrapText="1"/>
    </xf>
    <xf numFmtId="44" fontId="2" fillId="0" borderId="22" xfId="1" applyFont="1" applyBorder="1" applyAlignment="1">
      <alignment wrapText="1"/>
    </xf>
    <xf numFmtId="0" fontId="0" fillId="2" borderId="1" xfId="0" applyFill="1" applyBorder="1"/>
    <xf numFmtId="0" fontId="17" fillId="2" borderId="0" xfId="0" applyFont="1" applyFill="1" applyBorder="1" applyAlignment="1">
      <alignment horizontal="center"/>
    </xf>
    <xf numFmtId="165" fontId="0" fillId="2" borderId="2" xfId="1" applyNumberFormat="1" applyFont="1" applyFill="1" applyBorder="1"/>
    <xf numFmtId="165" fontId="0" fillId="2" borderId="18" xfId="1" applyNumberFormat="1" applyFont="1" applyFill="1" applyBorder="1" applyAlignment="1">
      <alignment horizontal="left" wrapText="1"/>
    </xf>
    <xf numFmtId="0" fontId="0" fillId="2" borderId="1" xfId="0" applyFill="1" applyBorder="1" applyAlignment="1">
      <alignment horizontal="left" indent="1"/>
    </xf>
    <xf numFmtId="165" fontId="0" fillId="2" borderId="18" xfId="1" applyNumberFormat="1" applyFont="1" applyFill="1" applyBorder="1" applyAlignment="1">
      <alignment wrapText="1"/>
    </xf>
    <xf numFmtId="0" fontId="0" fillId="0" borderId="0" xfId="0" applyFill="1"/>
    <xf numFmtId="0" fontId="27" fillId="0" borderId="0" xfId="0" quotePrefix="1" applyFont="1" applyFill="1" applyAlignment="1">
      <alignment horizontal="center"/>
    </xf>
    <xf numFmtId="44" fontId="0" fillId="0" borderId="0" xfId="1" applyFont="1" applyFill="1"/>
    <xf numFmtId="165" fontId="0" fillId="0" borderId="0" xfId="1" applyNumberFormat="1" applyFont="1" applyFill="1"/>
    <xf numFmtId="165" fontId="19" fillId="0" borderId="0" xfId="1" applyNumberFormat="1" applyFont="1" applyFill="1"/>
    <xf numFmtId="0" fontId="0" fillId="2" borderId="3" xfId="0" applyFill="1" applyBorder="1"/>
    <xf numFmtId="0" fontId="27" fillId="0" borderId="4" xfId="0" quotePrefix="1" applyFont="1" applyBorder="1" applyAlignment="1">
      <alignment horizontal="center"/>
    </xf>
    <xf numFmtId="44" fontId="0" fillId="0" borderId="5" xfId="1" applyFont="1" applyBorder="1"/>
    <xf numFmtId="165" fontId="0" fillId="2" borderId="18" xfId="1" applyNumberFormat="1" applyFont="1" applyFill="1" applyBorder="1" applyAlignment="1">
      <alignment horizontal="left" vertical="top" wrapText="1"/>
    </xf>
    <xf numFmtId="165" fontId="0" fillId="2" borderId="18" xfId="1" applyNumberFormat="1" applyFont="1" applyFill="1" applyBorder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29" fillId="0" borderId="0" xfId="0" applyFont="1"/>
    <xf numFmtId="0" fontId="3" fillId="2" borderId="1" xfId="0" applyFont="1" applyFill="1" applyBorder="1" applyAlignment="1">
      <alignment vertical="top"/>
    </xf>
    <xf numFmtId="0" fontId="18" fillId="2" borderId="0" xfId="0" applyFont="1" applyFill="1" applyBorder="1" applyAlignment="1">
      <alignment vertical="top"/>
    </xf>
    <xf numFmtId="165" fontId="0" fillId="0" borderId="2" xfId="1" applyNumberFormat="1" applyFont="1" applyFill="1" applyBorder="1"/>
    <xf numFmtId="165" fontId="0" fillId="2" borderId="0" xfId="1" applyNumberFormat="1" applyFont="1" applyFill="1" applyBorder="1" applyAlignment="1"/>
    <xf numFmtId="165" fontId="2" fillId="0" borderId="0" xfId="1" applyNumberFormat="1" applyFont="1" applyBorder="1" applyAlignment="1"/>
    <xf numFmtId="165" fontId="2" fillId="0" borderId="9" xfId="1" applyNumberFormat="1" applyFont="1" applyBorder="1" applyAlignment="1"/>
    <xf numFmtId="165" fontId="0" fillId="0" borderId="0" xfId="1" applyNumberFormat="1" applyFont="1" applyFill="1" applyBorder="1" applyAlignment="1"/>
    <xf numFmtId="165" fontId="7" fillId="0" borderId="9" xfId="1" applyNumberFormat="1" applyFont="1" applyFill="1" applyBorder="1" applyAlignment="1">
      <alignment vertical="top"/>
    </xf>
    <xf numFmtId="0" fontId="7" fillId="0" borderId="2" xfId="0" applyFont="1" applyFill="1" applyBorder="1" applyAlignment="1">
      <alignment horizontal="left" vertical="top"/>
    </xf>
    <xf numFmtId="165" fontId="3" fillId="0" borderId="2" xfId="1" applyNumberFormat="1" applyFont="1" applyFill="1" applyBorder="1" applyAlignment="1">
      <alignment horizontal="left" vertical="top"/>
    </xf>
    <xf numFmtId="165" fontId="7" fillId="0" borderId="2" xfId="1" applyNumberFormat="1" applyFont="1" applyFill="1" applyBorder="1" applyAlignment="1">
      <alignment horizontal="left" vertical="top"/>
    </xf>
    <xf numFmtId="165" fontId="2" fillId="0" borderId="2" xfId="1" applyNumberFormat="1" applyFont="1" applyFill="1" applyBorder="1" applyAlignment="1">
      <alignment horizontal="left" vertical="top"/>
    </xf>
    <xf numFmtId="165" fontId="0" fillId="0" borderId="2" xfId="1" applyNumberFormat="1" applyFont="1" applyFill="1" applyBorder="1" applyAlignment="1">
      <alignment horizontal="left" vertical="top"/>
    </xf>
    <xf numFmtId="165" fontId="2" fillId="0" borderId="11" xfId="1" applyNumberFormat="1" applyFont="1" applyBorder="1" applyAlignment="1">
      <alignment horizontal="left"/>
    </xf>
    <xf numFmtId="165" fontId="7" fillId="0" borderId="11" xfId="1" applyNumberFormat="1" applyFont="1" applyFill="1" applyBorder="1" applyAlignment="1">
      <alignment horizontal="left" vertical="top"/>
    </xf>
    <xf numFmtId="0" fontId="30" fillId="0" borderId="18" xfId="0" applyFont="1" applyFill="1" applyBorder="1" applyAlignment="1">
      <alignment vertical="top"/>
    </xf>
    <xf numFmtId="165" fontId="0" fillId="2" borderId="18" xfId="1" applyNumberFormat="1" applyFont="1" applyFill="1" applyBorder="1" applyAlignment="1"/>
    <xf numFmtId="165" fontId="0" fillId="0" borderId="18" xfId="1" applyNumberFormat="1" applyFont="1" applyBorder="1" applyAlignment="1"/>
    <xf numFmtId="165" fontId="0" fillId="0" borderId="18" xfId="1" applyNumberFormat="1" applyFont="1" applyFill="1" applyBorder="1" applyAlignment="1"/>
    <xf numFmtId="165" fontId="0" fillId="0" borderId="19" xfId="1" applyNumberFormat="1" applyFont="1" applyBorder="1" applyAlignment="1"/>
    <xf numFmtId="0" fontId="30" fillId="0" borderId="22" xfId="0" applyFont="1" applyFill="1" applyBorder="1" applyAlignment="1">
      <alignment vertical="top"/>
    </xf>
    <xf numFmtId="165" fontId="10" fillId="0" borderId="0" xfId="1" applyNumberFormat="1" applyFont="1" applyFill="1" applyBorder="1" applyAlignment="1">
      <alignment horizontal="left" vertical="top" shrinkToFit="1"/>
    </xf>
    <xf numFmtId="165" fontId="3" fillId="0" borderId="0" xfId="1" applyNumberFormat="1" applyFont="1" applyFill="1" applyBorder="1" applyAlignment="1">
      <alignment horizontal="right" vertical="top"/>
    </xf>
    <xf numFmtId="165" fontId="6" fillId="0" borderId="0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/>
    </xf>
    <xf numFmtId="165" fontId="0" fillId="2" borderId="0" xfId="1" applyNumberFormat="1" applyFont="1" applyFill="1" applyBorder="1"/>
    <xf numFmtId="0" fontId="17" fillId="2" borderId="0" xfId="0" applyFont="1" applyFill="1" applyBorder="1" applyAlignment="1">
      <alignment horizontal="center" vertical="center"/>
    </xf>
    <xf numFmtId="165" fontId="0" fillId="2" borderId="0" xfId="1" applyNumberFormat="1" applyFont="1" applyFill="1" applyBorder="1" applyAlignment="1">
      <alignment horizontal="left"/>
    </xf>
    <xf numFmtId="165" fontId="18" fillId="2" borderId="0" xfId="0" applyNumberFormat="1" applyFont="1" applyFill="1" applyBorder="1" applyAlignment="1">
      <alignment horizontal="center" vertical="center"/>
    </xf>
    <xf numFmtId="165" fontId="0" fillId="2" borderId="0" xfId="1" applyNumberFormat="1" applyFont="1" applyFill="1" applyBorder="1" applyAlignment="1">
      <alignment horizontal="left" vertical="top"/>
    </xf>
    <xf numFmtId="0" fontId="15" fillId="2" borderId="1" xfId="0" applyFont="1" applyFill="1" applyBorder="1"/>
    <xf numFmtId="0" fontId="17" fillId="2" borderId="0" xfId="0" applyFont="1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/>
    </xf>
    <xf numFmtId="0" fontId="31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5" fontId="2" fillId="0" borderId="17" xfId="1" applyNumberFormat="1" applyFont="1" applyBorder="1" applyAlignment="1">
      <alignment horizontal="center" vertical="center" wrapText="1"/>
    </xf>
    <xf numFmtId="165" fontId="2" fillId="0" borderId="23" xfId="1" applyNumberFormat="1" applyFont="1" applyBorder="1" applyAlignment="1">
      <alignment horizontal="center" vertical="center" wrapText="1"/>
    </xf>
    <xf numFmtId="1" fontId="2" fillId="0" borderId="17" xfId="1" applyNumberFormat="1" applyFont="1" applyBorder="1" applyAlignment="1">
      <alignment horizontal="center" vertical="center"/>
    </xf>
    <xf numFmtId="1" fontId="2" fillId="0" borderId="23" xfId="1" applyNumberFormat="1" applyFont="1" applyBorder="1" applyAlignment="1">
      <alignment horizontal="center" vertical="center"/>
    </xf>
    <xf numFmtId="1" fontId="2" fillId="0" borderId="6" xfId="1" applyNumberFormat="1" applyFont="1" applyBorder="1" applyAlignment="1">
      <alignment horizontal="center" vertical="center"/>
    </xf>
    <xf numFmtId="1" fontId="2" fillId="0" borderId="7" xfId="1" applyNumberFormat="1" applyFont="1" applyBorder="1" applyAlignment="1">
      <alignment horizontal="center" vertical="center"/>
    </xf>
    <xf numFmtId="1" fontId="2" fillId="0" borderId="8" xfId="1" applyNumberFormat="1" applyFont="1" applyBorder="1" applyAlignment="1">
      <alignment horizontal="center" vertical="center"/>
    </xf>
    <xf numFmtId="0" fontId="22" fillId="0" borderId="0" xfId="2" applyFont="1" applyAlignment="1">
      <alignment horizontal="center"/>
    </xf>
    <xf numFmtId="0" fontId="21" fillId="0" borderId="0" xfId="2"/>
    <xf numFmtId="0" fontId="23" fillId="0" borderId="0" xfId="2" applyFont="1" applyAlignment="1">
      <alignment horizontal="center"/>
    </xf>
    <xf numFmtId="0" fontId="26" fillId="0" borderId="0" xfId="2" applyFont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tmlink://2D1B4924B3AF478E9B3F0F6AA4250CCB/FC159A490BF84F73814FD6F14E96C3ED/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tmlink://E2F35A0680F548708E4B4679C5701DCF/FC159A490BF84F73814FD6F14E96C3ED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tmlink://41F452E289604C2796B208DC4EF84E19/FC159A490BF84F73814FD6F14E96C3ED/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hyperlink" Target="tmlink://3B92BAEC096F407A8FFC9DC00377D3C7/FC159A490BF84F73814FD6F14E96C3ED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tmlink://1ECC5FFF3C024702AC2A90798F1EC70B/FC159A490BF84F73814FD6F14E96C3ED/" TargetMode="External"/><Relationship Id="rId2" Type="http://schemas.openxmlformats.org/officeDocument/2006/relationships/image" Target="../media/image1.png"/><Relationship Id="rId1" Type="http://schemas.openxmlformats.org/officeDocument/2006/relationships/image" Target="../media/image5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</xdr:colOff>
      <xdr:row>33</xdr:row>
      <xdr:rowOff>142875</xdr:rowOff>
    </xdr:from>
    <xdr:to>
      <xdr:col>5</xdr:col>
      <xdr:colOff>6391</xdr:colOff>
      <xdr:row>33</xdr:row>
      <xdr:rowOff>306786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9550" y="6800850"/>
          <a:ext cx="177841" cy="163911"/>
        </a:xfrm>
        <a:prstGeom prst="rect">
          <a:avLst/>
        </a:prstGeom>
      </xdr:spPr>
    </xdr:pic>
    <xdr:clientData/>
  </xdr:twoCellAnchor>
  <xdr:twoCellAnchor editAs="oneCell">
    <xdr:from>
      <xdr:col>3</xdr:col>
      <xdr:colOff>1085850</xdr:colOff>
      <xdr:row>22</xdr:row>
      <xdr:rowOff>85725</xdr:rowOff>
    </xdr:from>
    <xdr:to>
      <xdr:col>4</xdr:col>
      <xdr:colOff>15916</xdr:colOff>
      <xdr:row>22</xdr:row>
      <xdr:rowOff>249636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0" y="4324350"/>
          <a:ext cx="177841" cy="163911"/>
        </a:xfrm>
        <a:prstGeom prst="rect">
          <a:avLst/>
        </a:prstGeom>
      </xdr:spPr>
    </xdr:pic>
    <xdr:clientData/>
  </xdr:twoCellAnchor>
  <xdr:twoCellAnchor editAs="oneCell">
    <xdr:from>
      <xdr:col>4</xdr:col>
      <xdr:colOff>9525</xdr:colOff>
      <xdr:row>8</xdr:row>
      <xdr:rowOff>9525</xdr:rowOff>
    </xdr:from>
    <xdr:to>
      <xdr:col>5</xdr:col>
      <xdr:colOff>6391</xdr:colOff>
      <xdr:row>8</xdr:row>
      <xdr:rowOff>173436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9550" y="1552575"/>
          <a:ext cx="177841" cy="163911"/>
        </a:xfrm>
        <a:prstGeom prst="rect">
          <a:avLst/>
        </a:prstGeom>
      </xdr:spPr>
    </xdr:pic>
    <xdr:clientData/>
  </xdr:twoCellAnchor>
  <xdr:twoCellAnchor>
    <xdr:from>
      <xdr:col>4</xdr:col>
      <xdr:colOff>98446</xdr:colOff>
      <xdr:row>8</xdr:row>
      <xdr:rowOff>173436</xdr:rowOff>
    </xdr:from>
    <xdr:to>
      <xdr:col>4</xdr:col>
      <xdr:colOff>114300</xdr:colOff>
      <xdr:row>18</xdr:row>
      <xdr:rowOff>123825</xdr:rowOff>
    </xdr:to>
    <xdr:cxnSp macro="">
      <xdr:nvCxnSpPr>
        <xdr:cNvPr id="9" name="Straight Arrow Connector 8"/>
        <xdr:cNvCxnSpPr>
          <a:stCxn id="7" idx="2"/>
        </xdr:cNvCxnSpPr>
      </xdr:nvCxnSpPr>
      <xdr:spPr>
        <a:xfrm>
          <a:off x="4108471" y="1716486"/>
          <a:ext cx="15854" cy="185538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95250</xdr:colOff>
      <xdr:row>22</xdr:row>
      <xdr:rowOff>266700</xdr:rowOff>
    </xdr:from>
    <xdr:to>
      <xdr:col>4</xdr:col>
      <xdr:colOff>104775</xdr:colOff>
      <xdr:row>30</xdr:row>
      <xdr:rowOff>95250</xdr:rowOff>
    </xdr:to>
    <xdr:cxnSp macro="">
      <xdr:nvCxnSpPr>
        <xdr:cNvPr id="13" name="Straight Arrow Connector 12"/>
        <xdr:cNvCxnSpPr/>
      </xdr:nvCxnSpPr>
      <xdr:spPr>
        <a:xfrm>
          <a:off x="4105275" y="4505325"/>
          <a:ext cx="9525" cy="164782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95250</xdr:colOff>
      <xdr:row>33</xdr:row>
      <xdr:rowOff>323850</xdr:rowOff>
    </xdr:from>
    <xdr:to>
      <xdr:col>4</xdr:col>
      <xdr:colOff>104775</xdr:colOff>
      <xdr:row>39</xdr:row>
      <xdr:rowOff>133350</xdr:rowOff>
    </xdr:to>
    <xdr:cxnSp macro="">
      <xdr:nvCxnSpPr>
        <xdr:cNvPr id="15" name="Straight Arrow Connector 14"/>
        <xdr:cNvCxnSpPr/>
      </xdr:nvCxnSpPr>
      <xdr:spPr>
        <a:xfrm>
          <a:off x="4105275" y="6981825"/>
          <a:ext cx="9525" cy="1257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3</xdr:colOff>
      <xdr:row>3</xdr:row>
      <xdr:rowOff>0</xdr:rowOff>
    </xdr:from>
    <xdr:to>
      <xdr:col>1</xdr:col>
      <xdr:colOff>790688</xdr:colOff>
      <xdr:row>3</xdr:row>
      <xdr:rowOff>181000</xdr:rowOff>
    </xdr:to>
    <xdr:pic>
      <xdr:nvPicPr>
        <xdr:cNvPr id="2" name="Picture 1" descr="MD&amp;A||2D1B4924B3AF478E9B3F0F6AA4250CCB|4|3">
          <a:hlinkClick xmlns:r="http://schemas.openxmlformats.org/officeDocument/2006/relationships" r:id="rId2" tooltip="MD&amp;A"/>
        </xdr:cNvPr>
        <xdr:cNvPicPr>
          <a:picLocks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8" y="571500"/>
          <a:ext cx="790685" cy="181000"/>
        </a:xfrm>
        <a:prstGeom prst="rect">
          <a:avLst/>
        </a:prstGeom>
        <a:solidFill>
          <a:scrgbClr r="0" g="0" b="0">
            <a:alpha val="0"/>
          </a:scrgbClr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3</xdr:row>
      <xdr:rowOff>28575</xdr:rowOff>
    </xdr:from>
    <xdr:to>
      <xdr:col>1</xdr:col>
      <xdr:colOff>2886469</xdr:colOff>
      <xdr:row>4</xdr:row>
      <xdr:rowOff>9550</xdr:rowOff>
    </xdr:to>
    <xdr:pic>
      <xdr:nvPicPr>
        <xdr:cNvPr id="3" name="Picture 2" descr="Balance Sheet &amp; Operating Statement||E2F35A0680F548708E4B4679C5701DCF|4|3">
          <a:hlinkClick xmlns:r="http://schemas.openxmlformats.org/officeDocument/2006/relationships" r:id="rId1" tooltip="Balance Sheet &amp; Operating Statement"/>
        </xdr:cNvPr>
        <xdr:cNvPicPr>
          <a:picLocks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1050" y="600075"/>
          <a:ext cx="2819794" cy="181000"/>
        </a:xfrm>
        <a:prstGeom prst="rect">
          <a:avLst/>
        </a:prstGeom>
        <a:solidFill>
          <a:scrgbClr r="0" g="0" b="0">
            <a:alpha val="0"/>
          </a:scrgbClr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28</xdr:row>
      <xdr:rowOff>0</xdr:rowOff>
    </xdr:from>
    <xdr:to>
      <xdr:col>6</xdr:col>
      <xdr:colOff>244516</xdr:colOff>
      <xdr:row>28</xdr:row>
      <xdr:rowOff>163911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05850" y="5362575"/>
          <a:ext cx="177841" cy="163911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3</xdr:row>
      <xdr:rowOff>9525</xdr:rowOff>
    </xdr:from>
    <xdr:to>
      <xdr:col>3</xdr:col>
      <xdr:colOff>152794</xdr:colOff>
      <xdr:row>3</xdr:row>
      <xdr:rowOff>190525</xdr:rowOff>
    </xdr:to>
    <xdr:pic>
      <xdr:nvPicPr>
        <xdr:cNvPr id="4" name="Picture 3" descr="Balance Sheet &amp; Operating Statement||41F452E289604C2796B208DC4EF84E19|4|3">
          <a:hlinkClick xmlns:r="http://schemas.openxmlformats.org/officeDocument/2006/relationships" r:id="rId2" tooltip="Balance Sheet &amp; Operating Statement"/>
        </xdr:cNvPr>
        <xdr:cNvPicPr>
          <a:picLocks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581025"/>
          <a:ext cx="2819794" cy="181000"/>
        </a:xfrm>
        <a:prstGeom prst="rect">
          <a:avLst/>
        </a:prstGeom>
        <a:solidFill>
          <a:scrgbClr r="0" g="0" b="0">
            <a:alpha val="0"/>
          </a:scrgbClr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47629</xdr:colOff>
      <xdr:row>3</xdr:row>
      <xdr:rowOff>19050</xdr:rowOff>
    </xdr:from>
    <xdr:to>
      <xdr:col>1</xdr:col>
      <xdr:colOff>2029106</xdr:colOff>
      <xdr:row>4</xdr:row>
      <xdr:rowOff>9550</xdr:rowOff>
    </xdr:to>
    <xdr:pic>
      <xdr:nvPicPr>
        <xdr:cNvPr id="3" name="Picture 2" descr="Statement of Cash Flows||3B92BAEC096F407A8FFC9DC00377D3C7|4|3">
          <a:hlinkClick xmlns:r="http://schemas.openxmlformats.org/officeDocument/2006/relationships" r:id="rId1" tooltip="Statement of Cash Flows"/>
        </xdr:cNvPr>
        <xdr:cNvPicPr>
          <a:picLocks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9" y="590550"/>
          <a:ext cx="1981477" cy="181000"/>
        </a:xfrm>
        <a:prstGeom prst="rect">
          <a:avLst/>
        </a:prstGeom>
        <a:solidFill>
          <a:scrgbClr r="0" g="0" b="0">
            <a:alpha val="0"/>
          </a:scrgbClr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10</xdr:row>
      <xdr:rowOff>114300</xdr:rowOff>
    </xdr:from>
    <xdr:to>
      <xdr:col>6</xdr:col>
      <xdr:colOff>1085850</xdr:colOff>
      <xdr:row>10</xdr:row>
      <xdr:rowOff>133350</xdr:rowOff>
    </xdr:to>
    <xdr:cxnSp macro="">
      <xdr:nvCxnSpPr>
        <xdr:cNvPr id="3" name="Straight Arrow Connector 2"/>
        <xdr:cNvCxnSpPr/>
      </xdr:nvCxnSpPr>
      <xdr:spPr>
        <a:xfrm flipV="1">
          <a:off x="3648075" y="2209800"/>
          <a:ext cx="4152900" cy="19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38100</xdr:colOff>
      <xdr:row>17</xdr:row>
      <xdr:rowOff>85725</xdr:rowOff>
    </xdr:from>
    <xdr:to>
      <xdr:col>6</xdr:col>
      <xdr:colOff>1162050</xdr:colOff>
      <xdr:row>17</xdr:row>
      <xdr:rowOff>104775</xdr:rowOff>
    </xdr:to>
    <xdr:cxnSp macro="">
      <xdr:nvCxnSpPr>
        <xdr:cNvPr id="4" name="Straight Arrow Connector 3"/>
        <xdr:cNvCxnSpPr/>
      </xdr:nvCxnSpPr>
      <xdr:spPr>
        <a:xfrm flipV="1">
          <a:off x="3724275" y="3514725"/>
          <a:ext cx="4152900" cy="19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38100</xdr:colOff>
      <xdr:row>22</xdr:row>
      <xdr:rowOff>85725</xdr:rowOff>
    </xdr:from>
    <xdr:to>
      <xdr:col>6</xdr:col>
      <xdr:colOff>1162050</xdr:colOff>
      <xdr:row>22</xdr:row>
      <xdr:rowOff>104775</xdr:rowOff>
    </xdr:to>
    <xdr:cxnSp macro="">
      <xdr:nvCxnSpPr>
        <xdr:cNvPr id="5" name="Straight Arrow Connector 4"/>
        <xdr:cNvCxnSpPr/>
      </xdr:nvCxnSpPr>
      <xdr:spPr>
        <a:xfrm flipV="1">
          <a:off x="3724275" y="4467225"/>
          <a:ext cx="4152900" cy="19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38100</xdr:colOff>
      <xdr:row>24</xdr:row>
      <xdr:rowOff>95250</xdr:rowOff>
    </xdr:from>
    <xdr:to>
      <xdr:col>6</xdr:col>
      <xdr:colOff>1162050</xdr:colOff>
      <xdr:row>24</xdr:row>
      <xdr:rowOff>114300</xdr:rowOff>
    </xdr:to>
    <xdr:cxnSp macro="">
      <xdr:nvCxnSpPr>
        <xdr:cNvPr id="6" name="Straight Arrow Connector 5"/>
        <xdr:cNvCxnSpPr/>
      </xdr:nvCxnSpPr>
      <xdr:spPr>
        <a:xfrm flipV="1">
          <a:off x="3724275" y="4857750"/>
          <a:ext cx="4152900" cy="19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</xdr:colOff>
      <xdr:row>26</xdr:row>
      <xdr:rowOff>95250</xdr:rowOff>
    </xdr:from>
    <xdr:to>
      <xdr:col>6</xdr:col>
      <xdr:colOff>1181100</xdr:colOff>
      <xdr:row>26</xdr:row>
      <xdr:rowOff>114300</xdr:rowOff>
    </xdr:to>
    <xdr:cxnSp macro="">
      <xdr:nvCxnSpPr>
        <xdr:cNvPr id="7" name="Straight Arrow Connector 6"/>
        <xdr:cNvCxnSpPr/>
      </xdr:nvCxnSpPr>
      <xdr:spPr>
        <a:xfrm flipV="1">
          <a:off x="3743325" y="5248275"/>
          <a:ext cx="4152900" cy="19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7</xdr:col>
      <xdr:colOff>47625</xdr:colOff>
      <xdr:row>26</xdr:row>
      <xdr:rowOff>19050</xdr:rowOff>
    </xdr:from>
    <xdr:to>
      <xdr:col>7</xdr:col>
      <xdr:colOff>225466</xdr:colOff>
      <xdr:row>26</xdr:row>
      <xdr:rowOff>174334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0" y="5172075"/>
          <a:ext cx="177841" cy="155284"/>
        </a:xfrm>
        <a:prstGeom prst="rect">
          <a:avLst/>
        </a:prstGeom>
      </xdr:spPr>
    </xdr:pic>
    <xdr:clientData/>
  </xdr:twoCellAnchor>
  <xdr:twoCellAnchor editAs="oneCell">
    <xdr:from>
      <xdr:col>1</xdr:col>
      <xdr:colOff>2743200</xdr:colOff>
      <xdr:row>7</xdr:row>
      <xdr:rowOff>38100</xdr:rowOff>
    </xdr:from>
    <xdr:to>
      <xdr:col>2</xdr:col>
      <xdr:colOff>158791</xdr:colOff>
      <xdr:row>8</xdr:row>
      <xdr:rowOff>11511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0" y="1562100"/>
          <a:ext cx="177841" cy="163911"/>
        </a:xfrm>
        <a:prstGeom prst="rect">
          <a:avLst/>
        </a:prstGeom>
      </xdr:spPr>
    </xdr:pic>
    <xdr:clientData/>
  </xdr:twoCellAnchor>
  <xdr:twoCellAnchor>
    <xdr:from>
      <xdr:col>7</xdr:col>
      <xdr:colOff>123825</xdr:colOff>
      <xdr:row>11</xdr:row>
      <xdr:rowOff>28575</xdr:rowOff>
    </xdr:from>
    <xdr:to>
      <xdr:col>7</xdr:col>
      <xdr:colOff>142875</xdr:colOff>
      <xdr:row>25</xdr:row>
      <xdr:rowOff>123825</xdr:rowOff>
    </xdr:to>
    <xdr:cxnSp macro="">
      <xdr:nvCxnSpPr>
        <xdr:cNvPr id="12" name="Straight Arrow Connector 11"/>
        <xdr:cNvCxnSpPr/>
      </xdr:nvCxnSpPr>
      <xdr:spPr>
        <a:xfrm>
          <a:off x="8077200" y="2314575"/>
          <a:ext cx="19050" cy="27622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57150</xdr:colOff>
      <xdr:row>8</xdr:row>
      <xdr:rowOff>0</xdr:rowOff>
    </xdr:from>
    <xdr:to>
      <xdr:col>2</xdr:col>
      <xdr:colOff>76200</xdr:colOff>
      <xdr:row>26</xdr:row>
      <xdr:rowOff>57150</xdr:rowOff>
    </xdr:to>
    <xdr:cxnSp macro="">
      <xdr:nvCxnSpPr>
        <xdr:cNvPr id="15" name="Straight Arrow Connector 14"/>
        <xdr:cNvCxnSpPr/>
      </xdr:nvCxnSpPr>
      <xdr:spPr>
        <a:xfrm>
          <a:off x="3429000" y="1714500"/>
          <a:ext cx="19050" cy="34956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95252</xdr:colOff>
      <xdr:row>3</xdr:row>
      <xdr:rowOff>19050</xdr:rowOff>
    </xdr:from>
    <xdr:to>
      <xdr:col>1</xdr:col>
      <xdr:colOff>1562307</xdr:colOff>
      <xdr:row>4</xdr:row>
      <xdr:rowOff>9550</xdr:rowOff>
    </xdr:to>
    <xdr:pic>
      <xdr:nvPicPr>
        <xdr:cNvPr id="8" name="Picture 7" descr="Note Disclosures||1ECC5FFF3C024702AC2A90798F1EC70B|4|3">
          <a:hlinkClick xmlns:r="http://schemas.openxmlformats.org/officeDocument/2006/relationships" r:id="rId3" tooltip="Note Disclosures"/>
        </xdr:cNvPr>
        <xdr:cNvPicPr>
          <a:picLocks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2" y="590550"/>
          <a:ext cx="1467055" cy="181000"/>
        </a:xfrm>
        <a:prstGeom prst="rect">
          <a:avLst/>
        </a:prstGeom>
        <a:solidFill>
          <a:scrgbClr r="0" g="0" b="0">
            <a:alpha val="0"/>
          </a:scrgb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workbookViewId="0">
      <selection activeCell="I22" sqref="I22"/>
    </sheetView>
  </sheetViews>
  <sheetFormatPr defaultRowHeight="15"/>
  <cols>
    <col min="1" max="1" width="10.7109375" bestFit="1" customWidth="1"/>
    <col min="2" max="2" width="32" bestFit="1" customWidth="1"/>
    <col min="3" max="3" width="2.5703125" style="102" customWidth="1"/>
    <col min="4" max="4" width="18.7109375" style="19" customWidth="1"/>
    <col min="5" max="5" width="2.7109375" style="107" customWidth="1"/>
    <col min="6" max="6" width="36.140625" style="15" customWidth="1"/>
    <col min="7" max="7" width="16.28515625" style="15" bestFit="1" customWidth="1"/>
    <col min="8" max="8" width="11.5703125" bestFit="1" customWidth="1"/>
    <col min="9" max="9" width="17.5703125" bestFit="1" customWidth="1"/>
  </cols>
  <sheetData>
    <row r="1" spans="1:9">
      <c r="A1" s="14" t="s">
        <v>115</v>
      </c>
      <c r="B1" t="s">
        <v>117</v>
      </c>
    </row>
    <row r="2" spans="1:9">
      <c r="A2" s="14" t="s">
        <v>116</v>
      </c>
      <c r="B2" t="s">
        <v>118</v>
      </c>
    </row>
    <row r="3" spans="1:9">
      <c r="A3" s="14" t="s">
        <v>114</v>
      </c>
      <c r="B3" t="s">
        <v>1746</v>
      </c>
    </row>
    <row r="4" spans="1:9" ht="15.75" thickBot="1">
      <c r="A4" s="14" t="s">
        <v>120</v>
      </c>
    </row>
    <row r="5" spans="1:9">
      <c r="A5" s="14"/>
      <c r="B5" s="197" t="s">
        <v>1738</v>
      </c>
      <c r="C5" s="198"/>
      <c r="D5" s="199"/>
    </row>
    <row r="6" spans="1:9" ht="15.75" thickBot="1">
      <c r="A6" s="14"/>
      <c r="B6" s="155"/>
      <c r="C6" s="156" t="s">
        <v>1737</v>
      </c>
      <c r="D6" s="157" t="s">
        <v>1739</v>
      </c>
    </row>
    <row r="7" spans="1:9" ht="15.75" thickBot="1"/>
    <row r="8" spans="1:9" ht="15.75" thickBot="1">
      <c r="B8" s="194" t="s">
        <v>13</v>
      </c>
      <c r="C8" s="195"/>
      <c r="D8" s="195"/>
      <c r="E8" s="195"/>
      <c r="F8" s="195"/>
      <c r="G8" s="196"/>
    </row>
    <row r="9" spans="1:9">
      <c r="B9" s="20" t="s">
        <v>0</v>
      </c>
      <c r="C9" s="101"/>
      <c r="D9" s="18" t="s">
        <v>7</v>
      </c>
      <c r="E9" s="108"/>
      <c r="F9" s="185" t="s">
        <v>1742</v>
      </c>
      <c r="G9" s="21" t="s">
        <v>8</v>
      </c>
      <c r="H9" s="93" t="s">
        <v>95</v>
      </c>
    </row>
    <row r="10" spans="1:9">
      <c r="B10" s="186" t="s">
        <v>1</v>
      </c>
      <c r="C10" s="163"/>
      <c r="D10" s="187">
        <v>11664439</v>
      </c>
      <c r="E10" s="188"/>
      <c r="F10" s="189" t="s">
        <v>1747</v>
      </c>
      <c r="G10" s="164">
        <v>11249569</v>
      </c>
      <c r="H10" s="70">
        <f>D10-G10</f>
        <v>414870</v>
      </c>
    </row>
    <row r="11" spans="1:9">
      <c r="B11" s="22" t="s">
        <v>2</v>
      </c>
      <c r="C11" s="115"/>
      <c r="D11" s="23">
        <v>319566814</v>
      </c>
      <c r="E11" s="108"/>
      <c r="F11" s="26"/>
      <c r="G11" s="24">
        <v>318080023</v>
      </c>
      <c r="H11" s="70">
        <f>D11-G11</f>
        <v>1486791</v>
      </c>
    </row>
    <row r="12" spans="1:9" s="14" customFormat="1">
      <c r="B12" s="25" t="s">
        <v>9</v>
      </c>
      <c r="C12" s="115" t="s">
        <v>113</v>
      </c>
      <c r="D12" s="26">
        <f>SUM(D10:D11)</f>
        <v>331231253</v>
      </c>
      <c r="E12" s="108"/>
      <c r="G12" s="27">
        <f t="shared" ref="G12" si="0">SUM(G10:G11)</f>
        <v>329329592</v>
      </c>
      <c r="H12" s="70">
        <f>D12-G12</f>
        <v>1901661</v>
      </c>
      <c r="I12"/>
    </row>
    <row r="13" spans="1:9">
      <c r="B13" s="28" t="s">
        <v>3</v>
      </c>
      <c r="C13" s="117"/>
      <c r="D13" s="23">
        <v>9389335</v>
      </c>
      <c r="E13" s="108"/>
      <c r="F13" s="23"/>
      <c r="G13" s="24">
        <v>3676641</v>
      </c>
      <c r="H13" s="92"/>
    </row>
    <row r="14" spans="1:9" s="14" customFormat="1">
      <c r="B14" s="25" t="s">
        <v>10</v>
      </c>
      <c r="C14" s="115" t="s">
        <v>113</v>
      </c>
      <c r="D14" s="26">
        <f>SUM(D13)</f>
        <v>9389335</v>
      </c>
      <c r="E14" s="108"/>
      <c r="F14" s="26"/>
      <c r="G14" s="27">
        <f t="shared" ref="G14" si="1">SUM(G13)</f>
        <v>3676641</v>
      </c>
      <c r="H14" s="70">
        <f>D14-G14</f>
        <v>5712694</v>
      </c>
      <c r="I14"/>
    </row>
    <row r="15" spans="1:9">
      <c r="B15" s="22" t="s">
        <v>4</v>
      </c>
      <c r="C15" s="115"/>
      <c r="D15" s="23">
        <v>312796787</v>
      </c>
      <c r="E15" s="108"/>
      <c r="F15" s="23"/>
      <c r="G15" s="24">
        <v>318080023</v>
      </c>
      <c r="H15" s="70">
        <f>D15-G15</f>
        <v>-5283236</v>
      </c>
    </row>
    <row r="16" spans="1:9">
      <c r="B16" s="22" t="s">
        <v>5</v>
      </c>
      <c r="C16" s="115"/>
      <c r="D16" s="23">
        <v>3024790</v>
      </c>
      <c r="E16" s="108"/>
      <c r="F16" s="23"/>
      <c r="G16" s="24">
        <v>3096694</v>
      </c>
      <c r="H16" s="70">
        <f>D16-G16</f>
        <v>-71904</v>
      </c>
    </row>
    <row r="17" spans="2:13">
      <c r="B17" s="22" t="s">
        <v>6</v>
      </c>
      <c r="C17" s="115"/>
      <c r="D17" s="23">
        <v>6020341</v>
      </c>
      <c r="E17" s="108"/>
      <c r="F17" s="23"/>
      <c r="G17" s="24">
        <v>4476234</v>
      </c>
      <c r="H17" s="70">
        <f>D17-G17</f>
        <v>1544107</v>
      </c>
    </row>
    <row r="18" spans="2:13" s="14" customFormat="1">
      <c r="B18" s="25" t="s">
        <v>11</v>
      </c>
      <c r="C18" s="115" t="s">
        <v>113</v>
      </c>
      <c r="D18" s="26">
        <f>SUM(D15:D17)</f>
        <v>321841918</v>
      </c>
      <c r="E18" s="108"/>
      <c r="F18" s="26"/>
      <c r="G18" s="27">
        <f t="shared" ref="G18" si="2">SUM(G15:G17)</f>
        <v>325652951</v>
      </c>
      <c r="H18" s="70">
        <f>D18-G18</f>
        <v>-3811033</v>
      </c>
      <c r="I18"/>
    </row>
    <row r="19" spans="2:13" s="14" customFormat="1" ht="15.75" thickBot="1">
      <c r="B19" s="29" t="s">
        <v>12</v>
      </c>
      <c r="C19" s="116" t="s">
        <v>113</v>
      </c>
      <c r="D19" s="30">
        <f>SUM(D14,D18)</f>
        <v>331231253</v>
      </c>
      <c r="E19" s="109"/>
      <c r="F19" s="30"/>
      <c r="G19" s="31">
        <f t="shared" ref="G19" si="3">SUM(G14,G18)</f>
        <v>329329592</v>
      </c>
      <c r="H19" s="69"/>
      <c r="I19"/>
    </row>
    <row r="20" spans="2:13">
      <c r="H20" s="68"/>
    </row>
    <row r="21" spans="2:13" ht="15.75" thickBot="1">
      <c r="H21" s="68"/>
    </row>
    <row r="22" spans="2:13" ht="15.75" thickBot="1">
      <c r="B22" s="194" t="s">
        <v>23</v>
      </c>
      <c r="C22" s="195"/>
      <c r="D22" s="195"/>
      <c r="E22" s="195"/>
      <c r="F22" s="195"/>
      <c r="G22" s="196"/>
      <c r="H22" s="68"/>
    </row>
    <row r="23" spans="2:13" ht="38.25">
      <c r="B23" s="36" t="s">
        <v>14</v>
      </c>
      <c r="C23" s="101"/>
      <c r="D23" s="35">
        <v>2021</v>
      </c>
      <c r="E23" s="110"/>
      <c r="F23" s="35"/>
      <c r="G23" s="46">
        <v>2020</v>
      </c>
      <c r="H23" s="98" t="s">
        <v>95</v>
      </c>
      <c r="J23" s="2"/>
      <c r="K23" s="2"/>
      <c r="L23" s="2"/>
      <c r="M23" s="2"/>
    </row>
    <row r="24" spans="2:13">
      <c r="B24" s="37" t="s">
        <v>15</v>
      </c>
      <c r="C24" s="115" t="s">
        <v>113</v>
      </c>
      <c r="D24" s="38">
        <v>1554934</v>
      </c>
      <c r="E24" s="111"/>
      <c r="F24" s="183"/>
      <c r="G24" s="39">
        <v>1534099</v>
      </c>
      <c r="H24" s="70">
        <f t="shared" ref="H24:H31" si="4">D24-G24</f>
        <v>20835</v>
      </c>
      <c r="J24" s="4"/>
      <c r="K24" s="4"/>
      <c r="L24" s="4"/>
      <c r="M24" s="4"/>
    </row>
    <row r="25" spans="2:13">
      <c r="B25" s="162" t="s">
        <v>16</v>
      </c>
      <c r="C25" s="163" t="s">
        <v>113</v>
      </c>
      <c r="D25" s="189">
        <v>-15092901</v>
      </c>
      <c r="E25" s="190"/>
      <c r="F25" s="189" t="s">
        <v>1747</v>
      </c>
      <c r="G25" s="47">
        <v>-14817506</v>
      </c>
      <c r="H25" s="70">
        <f t="shared" si="4"/>
        <v>-275395</v>
      </c>
      <c r="J25" s="1"/>
      <c r="K25" s="1"/>
      <c r="L25" s="1"/>
      <c r="M25" s="1"/>
    </row>
    <row r="26" spans="2:13" s="14" customFormat="1">
      <c r="B26" s="25" t="s">
        <v>19</v>
      </c>
      <c r="C26" s="115" t="s">
        <v>113</v>
      </c>
      <c r="D26" s="41">
        <f>SUM(D24:D25)</f>
        <v>-13537967</v>
      </c>
      <c r="E26" s="111"/>
      <c r="F26" s="41"/>
      <c r="G26" s="42">
        <f>SUM(G24:G25)</f>
        <v>-13283407</v>
      </c>
      <c r="H26" s="70">
        <f t="shared" si="4"/>
        <v>-254560</v>
      </c>
      <c r="I26"/>
      <c r="J26" s="32"/>
      <c r="K26" s="32"/>
      <c r="L26" s="32"/>
      <c r="M26" s="32"/>
    </row>
    <row r="27" spans="2:13">
      <c r="B27" s="162" t="s">
        <v>17</v>
      </c>
      <c r="C27" s="163"/>
      <c r="D27" s="189">
        <v>9726934</v>
      </c>
      <c r="E27" s="190"/>
      <c r="F27" s="191" t="s">
        <v>1747</v>
      </c>
      <c r="G27" s="40">
        <v>4264311</v>
      </c>
      <c r="H27" s="70">
        <f t="shared" si="4"/>
        <v>5462623</v>
      </c>
      <c r="J27" s="1"/>
      <c r="K27" s="1"/>
      <c r="L27" s="1"/>
      <c r="M27" s="1"/>
    </row>
    <row r="28" spans="2:13" s="14" customFormat="1">
      <c r="B28" s="25" t="s">
        <v>20</v>
      </c>
      <c r="C28" s="115" t="s">
        <v>113</v>
      </c>
      <c r="D28" s="41">
        <f>SUM(D27)</f>
        <v>9726934</v>
      </c>
      <c r="E28" s="112"/>
      <c r="F28" s="41"/>
      <c r="G28" s="42">
        <f t="shared" ref="G28" si="5">SUM(G27)</f>
        <v>4264311</v>
      </c>
      <c r="H28" s="70">
        <f t="shared" si="4"/>
        <v>5462623</v>
      </c>
      <c r="I28"/>
      <c r="J28" s="34"/>
      <c r="K28" s="34"/>
      <c r="L28" s="34"/>
      <c r="M28" s="34"/>
    </row>
    <row r="29" spans="2:13" s="14" customFormat="1">
      <c r="B29" s="25" t="s">
        <v>21</v>
      </c>
      <c r="C29" s="115" t="s">
        <v>113</v>
      </c>
      <c r="D29" s="41">
        <f>SUM(D26,D28)</f>
        <v>-3811033</v>
      </c>
      <c r="E29" s="112"/>
      <c r="F29" s="41"/>
      <c r="G29" s="42">
        <f t="shared" ref="G29" si="6">SUM(G26,G28)</f>
        <v>-9019096</v>
      </c>
      <c r="H29" s="70">
        <f t="shared" si="4"/>
        <v>5208063</v>
      </c>
      <c r="I29"/>
      <c r="J29" s="32"/>
      <c r="K29" s="32"/>
      <c r="L29" s="32"/>
      <c r="M29" s="32"/>
    </row>
    <row r="30" spans="2:13">
      <c r="B30" s="37" t="s">
        <v>18</v>
      </c>
      <c r="C30" s="115" t="s">
        <v>113</v>
      </c>
      <c r="D30" s="38">
        <v>325652951</v>
      </c>
      <c r="E30" s="111"/>
      <c r="F30" s="184"/>
      <c r="G30" s="43">
        <v>334672047</v>
      </c>
      <c r="H30" s="70">
        <f t="shared" si="4"/>
        <v>-9019096</v>
      </c>
      <c r="J30" s="1"/>
      <c r="K30" s="1"/>
      <c r="L30" s="1"/>
      <c r="M30" s="1"/>
    </row>
    <row r="31" spans="2:13" s="14" customFormat="1" ht="15.75" thickBot="1">
      <c r="B31" s="29" t="s">
        <v>22</v>
      </c>
      <c r="C31" s="116" t="s">
        <v>113</v>
      </c>
      <c r="D31" s="44">
        <f>SUM(D30,D29)</f>
        <v>321841918</v>
      </c>
      <c r="E31" s="113"/>
      <c r="F31" s="44"/>
      <c r="G31" s="45">
        <f t="shared" ref="G31" si="7">SUM(G30,G29)</f>
        <v>325652951</v>
      </c>
      <c r="H31" s="70">
        <f t="shared" si="4"/>
        <v>-3811033</v>
      </c>
      <c r="I31"/>
      <c r="J31" s="34"/>
      <c r="K31" s="34"/>
      <c r="L31" s="34"/>
      <c r="M31" s="34"/>
    </row>
    <row r="32" spans="2:13" ht="15.75" thickBot="1">
      <c r="H32" s="68"/>
    </row>
    <row r="33" spans="2:9" ht="15.75" thickBot="1">
      <c r="B33" s="194" t="s">
        <v>31</v>
      </c>
      <c r="C33" s="195"/>
      <c r="D33" s="195"/>
      <c r="E33" s="195"/>
      <c r="F33" s="195"/>
      <c r="G33" s="196"/>
      <c r="H33" s="68"/>
    </row>
    <row r="34" spans="2:9" ht="39">
      <c r="B34" s="96" t="s">
        <v>24</v>
      </c>
      <c r="C34" s="103"/>
      <c r="D34" s="48">
        <v>2021</v>
      </c>
      <c r="E34" s="114"/>
      <c r="F34" s="48"/>
      <c r="G34" s="49">
        <v>2020</v>
      </c>
      <c r="H34" s="81" t="s">
        <v>95</v>
      </c>
    </row>
    <row r="35" spans="2:9">
      <c r="B35" s="192" t="s">
        <v>25</v>
      </c>
      <c r="C35" s="193"/>
      <c r="D35" s="165">
        <v>14080942</v>
      </c>
      <c r="E35" s="188"/>
      <c r="F35" s="189" t="s">
        <v>1747</v>
      </c>
      <c r="G35" s="24">
        <v>14179099</v>
      </c>
      <c r="H35" s="80">
        <f t="shared" ref="H35:H40" si="8">D35-G35</f>
        <v>-98157</v>
      </c>
    </row>
    <row r="36" spans="2:9">
      <c r="B36" s="94" t="s">
        <v>26</v>
      </c>
      <c r="C36" s="103"/>
      <c r="D36" s="51">
        <v>474360</v>
      </c>
      <c r="E36" s="108"/>
      <c r="F36" s="23"/>
      <c r="G36" s="24">
        <v>432399</v>
      </c>
      <c r="H36" s="80">
        <f t="shared" si="8"/>
        <v>41961</v>
      </c>
    </row>
    <row r="37" spans="2:9">
      <c r="B37" s="94" t="s">
        <v>27</v>
      </c>
      <c r="C37" s="103"/>
      <c r="D37" s="51">
        <v>293152</v>
      </c>
      <c r="E37" s="108"/>
      <c r="F37" s="23"/>
      <c r="G37" s="24">
        <v>178267</v>
      </c>
      <c r="H37" s="80">
        <f t="shared" si="8"/>
        <v>114885</v>
      </c>
    </row>
    <row r="38" spans="2:9">
      <c r="B38" s="94" t="s">
        <v>28</v>
      </c>
      <c r="C38" s="103"/>
      <c r="D38" s="51">
        <v>228994</v>
      </c>
      <c r="E38" s="108"/>
      <c r="F38" s="23"/>
      <c r="G38" s="24">
        <v>27259</v>
      </c>
      <c r="H38" s="80">
        <f t="shared" si="8"/>
        <v>201735</v>
      </c>
    </row>
    <row r="39" spans="2:9">
      <c r="B39" s="94" t="s">
        <v>29</v>
      </c>
      <c r="C39" s="103"/>
      <c r="D39" s="51">
        <v>15453</v>
      </c>
      <c r="E39" s="108"/>
      <c r="F39" s="23"/>
      <c r="G39" s="24">
        <v>482</v>
      </c>
      <c r="H39" s="80">
        <f t="shared" si="8"/>
        <v>14971</v>
      </c>
    </row>
    <row r="40" spans="2:9" s="14" customFormat="1" ht="15.75" thickBot="1">
      <c r="B40" s="95" t="s">
        <v>30</v>
      </c>
      <c r="C40" s="104" t="s">
        <v>113</v>
      </c>
      <c r="D40" s="52">
        <f>SUM(D35:D39)</f>
        <v>15092901</v>
      </c>
      <c r="E40" s="113"/>
      <c r="F40" s="52"/>
      <c r="G40" s="53">
        <f t="shared" ref="G40" si="9">SUM(G35:G39)</f>
        <v>14817506</v>
      </c>
      <c r="H40" s="80">
        <f t="shared" si="8"/>
        <v>275395</v>
      </c>
      <c r="I40"/>
    </row>
  </sheetData>
  <mergeCells count="4">
    <mergeCell ref="B22:G22"/>
    <mergeCell ref="B33:G33"/>
    <mergeCell ref="B8:G8"/>
    <mergeCell ref="B5:D5"/>
  </mergeCells>
  <pageMargins left="0.7" right="0.7" top="0.75" bottom="0.75" header="0.3" footer="0.3"/>
  <pageSetup orientation="portrait" horizontalDpi="1200" verticalDpi="1200" r:id="rId1"/>
  <ignoredErrors>
    <ignoredError sqref="D26 G26 D40 G4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workbookViewId="0">
      <selection activeCell="B5" sqref="B5:D6"/>
    </sheetView>
  </sheetViews>
  <sheetFormatPr defaultRowHeight="15"/>
  <cols>
    <col min="1" max="1" width="10.7109375" bestFit="1" customWidth="1"/>
    <col min="2" max="2" width="47" bestFit="1" customWidth="1"/>
    <col min="3" max="3" width="2.42578125" style="102" customWidth="1"/>
    <col min="4" max="4" width="17.140625" bestFit="1" customWidth="1"/>
    <col min="5" max="5" width="22.42578125" style="161" bestFit="1" customWidth="1"/>
    <col min="6" max="6" width="22.140625" customWidth="1"/>
    <col min="7" max="7" width="2" customWidth="1"/>
    <col min="8" max="8" width="12.5703125" style="13" bestFit="1" customWidth="1"/>
    <col min="11" max="11" width="17" style="17" bestFit="1" customWidth="1"/>
  </cols>
  <sheetData>
    <row r="1" spans="1:16">
      <c r="A1" s="14" t="s">
        <v>115</v>
      </c>
      <c r="B1" t="s">
        <v>117</v>
      </c>
      <c r="D1" s="19"/>
      <c r="E1" s="160"/>
      <c r="F1" s="15"/>
      <c r="H1"/>
      <c r="K1"/>
    </row>
    <row r="2" spans="1:16">
      <c r="A2" s="14" t="s">
        <v>116</v>
      </c>
      <c r="B2" t="s">
        <v>118</v>
      </c>
      <c r="D2" s="19"/>
      <c r="E2" s="160"/>
      <c r="F2" s="15"/>
      <c r="H2"/>
      <c r="K2"/>
    </row>
    <row r="3" spans="1:16">
      <c r="A3" s="14" t="s">
        <v>114</v>
      </c>
      <c r="B3" t="s">
        <v>1741</v>
      </c>
      <c r="D3" s="19"/>
      <c r="E3" s="160"/>
      <c r="F3" s="15"/>
      <c r="H3"/>
      <c r="K3"/>
    </row>
    <row r="4" spans="1:16" ht="15.75" thickBot="1">
      <c r="A4" s="14" t="s">
        <v>120</v>
      </c>
    </row>
    <row r="5" spans="1:16">
      <c r="A5" s="14"/>
      <c r="B5" s="197" t="s">
        <v>1738</v>
      </c>
      <c r="C5" s="198"/>
      <c r="D5" s="199"/>
    </row>
    <row r="6" spans="1:16" ht="15.75" thickBot="1">
      <c r="A6" s="14"/>
      <c r="B6" s="155"/>
      <c r="C6" s="156" t="s">
        <v>1737</v>
      </c>
      <c r="D6" s="157" t="s">
        <v>1739</v>
      </c>
    </row>
    <row r="7" spans="1:16" ht="15.75" thickBot="1"/>
    <row r="8" spans="1:16" ht="45" customHeight="1">
      <c r="B8" s="204" t="s">
        <v>93</v>
      </c>
      <c r="C8" s="205"/>
      <c r="D8" s="205"/>
      <c r="E8" s="202" t="s">
        <v>1742</v>
      </c>
      <c r="F8" s="200" t="s">
        <v>94</v>
      </c>
      <c r="G8" s="71"/>
      <c r="H8" s="74" t="s">
        <v>95</v>
      </c>
    </row>
    <row r="9" spans="1:16" ht="15.75" thickBot="1">
      <c r="B9" s="206"/>
      <c r="C9" s="207"/>
      <c r="D9" s="207"/>
      <c r="E9" s="203"/>
      <c r="F9" s="201"/>
      <c r="G9" s="72"/>
      <c r="H9" s="68"/>
    </row>
    <row r="10" spans="1:16">
      <c r="B10" s="25" t="s">
        <v>32</v>
      </c>
      <c r="C10" s="115"/>
      <c r="D10" s="10"/>
      <c r="E10" s="182"/>
      <c r="F10" s="170"/>
      <c r="G10" s="11"/>
      <c r="H10" s="69"/>
      <c r="I10" s="10"/>
      <c r="J10" s="10"/>
      <c r="L10" s="2"/>
      <c r="M10" s="2"/>
      <c r="N10" s="2"/>
      <c r="O10" s="2"/>
      <c r="P10" s="2"/>
    </row>
    <row r="11" spans="1:16">
      <c r="B11" s="25" t="s">
        <v>33</v>
      </c>
      <c r="C11" s="115"/>
      <c r="D11" s="10"/>
      <c r="E11" s="177"/>
      <c r="F11" s="170"/>
      <c r="G11" s="11"/>
      <c r="H11" s="69"/>
      <c r="I11" s="10"/>
      <c r="J11" s="10"/>
      <c r="L11" s="2"/>
      <c r="M11" s="2"/>
      <c r="N11" s="2"/>
      <c r="O11" s="2"/>
      <c r="P11" s="2"/>
    </row>
    <row r="12" spans="1:16">
      <c r="B12" s="162" t="s">
        <v>34</v>
      </c>
      <c r="C12" s="163"/>
      <c r="D12" s="165">
        <v>11598836</v>
      </c>
      <c r="E12" s="178" t="s">
        <v>1745</v>
      </c>
      <c r="F12" s="171">
        <v>11229630</v>
      </c>
      <c r="G12" s="61"/>
      <c r="H12" s="70">
        <f t="shared" ref="H12:H31" si="0">D12-F12</f>
        <v>369206</v>
      </c>
      <c r="I12" s="9"/>
      <c r="J12" s="9"/>
      <c r="L12" s="4"/>
      <c r="M12" s="4"/>
      <c r="N12" s="4"/>
      <c r="O12" s="4"/>
      <c r="P12" s="4"/>
    </row>
    <row r="13" spans="1:16">
      <c r="B13" s="37" t="s">
        <v>35</v>
      </c>
      <c r="C13" s="115"/>
      <c r="D13" s="51">
        <v>35892</v>
      </c>
      <c r="E13" s="179"/>
      <c r="F13" s="47">
        <v>0</v>
      </c>
      <c r="G13" s="38"/>
      <c r="H13" s="70">
        <f t="shared" si="0"/>
        <v>35892</v>
      </c>
      <c r="I13" s="9"/>
      <c r="J13" s="9"/>
      <c r="L13" s="7"/>
      <c r="M13" s="7"/>
      <c r="N13" s="7"/>
      <c r="O13" s="7"/>
      <c r="P13" s="7"/>
    </row>
    <row r="14" spans="1:16">
      <c r="B14" s="37" t="s">
        <v>36</v>
      </c>
      <c r="C14" s="115"/>
      <c r="D14" s="51">
        <v>8048</v>
      </c>
      <c r="E14" s="179"/>
      <c r="F14" s="171">
        <v>7464</v>
      </c>
      <c r="G14" s="61"/>
      <c r="H14" s="70">
        <f t="shared" si="0"/>
        <v>584</v>
      </c>
      <c r="I14" s="9"/>
      <c r="J14" s="9"/>
      <c r="L14" s="7"/>
      <c r="M14" s="7"/>
      <c r="N14" s="7"/>
      <c r="O14" s="7"/>
      <c r="P14" s="7"/>
    </row>
    <row r="15" spans="1:16">
      <c r="B15" s="37" t="s">
        <v>37</v>
      </c>
      <c r="C15" s="115"/>
      <c r="D15" s="51">
        <v>21663</v>
      </c>
      <c r="E15" s="179"/>
      <c r="F15" s="171">
        <v>12475</v>
      </c>
      <c r="G15" s="61"/>
      <c r="H15" s="70">
        <f t="shared" si="0"/>
        <v>9188</v>
      </c>
      <c r="I15" s="9"/>
      <c r="J15" s="9"/>
      <c r="L15" s="1"/>
      <c r="M15" s="1"/>
      <c r="N15" s="1"/>
      <c r="O15" s="1"/>
      <c r="P15" s="1"/>
    </row>
    <row r="16" spans="1:16" s="14" customFormat="1">
      <c r="B16" s="25" t="s">
        <v>50</v>
      </c>
      <c r="C16" s="115" t="s">
        <v>113</v>
      </c>
      <c r="D16" s="166">
        <f>SUM(D12:D15)</f>
        <v>11664439</v>
      </c>
      <c r="E16" s="179"/>
      <c r="F16" s="42">
        <f>SUM(F12:F15)</f>
        <v>11249569</v>
      </c>
      <c r="G16" s="41"/>
      <c r="H16" s="70">
        <f t="shared" si="0"/>
        <v>414870</v>
      </c>
      <c r="I16" s="10"/>
      <c r="J16" s="10"/>
      <c r="K16" s="54"/>
      <c r="L16" s="6"/>
      <c r="M16" s="6"/>
      <c r="N16" s="6"/>
      <c r="O16" s="6"/>
      <c r="P16" s="6"/>
    </row>
    <row r="17" spans="2:16" s="14" customFormat="1">
      <c r="B17" s="25" t="s">
        <v>51</v>
      </c>
      <c r="C17" s="115"/>
      <c r="D17" s="166"/>
      <c r="E17" s="179"/>
      <c r="F17" s="172"/>
      <c r="G17" s="62"/>
      <c r="H17" s="70"/>
      <c r="I17" s="10"/>
      <c r="J17" s="10"/>
      <c r="K17" s="54"/>
      <c r="L17" s="55"/>
      <c r="M17" s="55"/>
      <c r="N17" s="55"/>
      <c r="O17" s="55"/>
      <c r="P17" s="55"/>
    </row>
    <row r="18" spans="2:16">
      <c r="B18" s="162" t="s">
        <v>38</v>
      </c>
      <c r="C18" s="163"/>
      <c r="D18" s="165">
        <v>546340061</v>
      </c>
      <c r="E18" s="178" t="s">
        <v>1745</v>
      </c>
      <c r="F18" s="171">
        <v>530780601</v>
      </c>
      <c r="G18" s="61"/>
      <c r="H18" s="70">
        <f t="shared" si="0"/>
        <v>15559460</v>
      </c>
      <c r="I18" s="9"/>
      <c r="J18" s="9"/>
      <c r="L18" s="7"/>
      <c r="M18" s="7"/>
      <c r="N18" s="7"/>
      <c r="O18" s="7"/>
      <c r="P18" s="7"/>
    </row>
    <row r="19" spans="2:16">
      <c r="B19" s="37" t="s">
        <v>39</v>
      </c>
      <c r="C19" s="115"/>
      <c r="D19" s="51">
        <v>24873877</v>
      </c>
      <c r="E19" s="179"/>
      <c r="F19" s="171">
        <v>24873877</v>
      </c>
      <c r="G19" s="61"/>
      <c r="H19" s="70">
        <f t="shared" si="0"/>
        <v>0</v>
      </c>
      <c r="I19" s="9"/>
      <c r="J19" s="9"/>
      <c r="L19" s="7"/>
      <c r="M19" s="7"/>
      <c r="N19" s="7"/>
      <c r="O19" s="7"/>
      <c r="P19" s="7"/>
    </row>
    <row r="20" spans="2:16">
      <c r="B20" s="37" t="s">
        <v>40</v>
      </c>
      <c r="C20" s="115"/>
      <c r="D20" s="51">
        <v>69427</v>
      </c>
      <c r="E20" s="179"/>
      <c r="F20" s="171">
        <v>82967</v>
      </c>
      <c r="G20" s="61"/>
      <c r="H20" s="70">
        <f t="shared" si="0"/>
        <v>-13540</v>
      </c>
      <c r="I20" s="9"/>
      <c r="J20" s="9"/>
      <c r="L20" s="1"/>
      <c r="M20" s="1"/>
      <c r="N20" s="1"/>
      <c r="O20" s="1"/>
      <c r="P20" s="1"/>
    </row>
    <row r="21" spans="2:16">
      <c r="B21" s="65"/>
      <c r="C21" s="118" t="s">
        <v>113</v>
      </c>
      <c r="D21" s="51">
        <f>SUM(D18:D20)</f>
        <v>571283365</v>
      </c>
      <c r="E21" s="179"/>
      <c r="F21" s="47">
        <f>SUM(F18:F20)</f>
        <v>555737445</v>
      </c>
      <c r="G21" s="38"/>
      <c r="H21" s="70">
        <f t="shared" si="0"/>
        <v>15545920</v>
      </c>
      <c r="I21" s="8"/>
      <c r="J21" s="8"/>
      <c r="L21" s="7"/>
      <c r="M21" s="7"/>
      <c r="N21" s="7"/>
      <c r="O21" s="7"/>
      <c r="P21" s="7"/>
    </row>
    <row r="22" spans="2:16">
      <c r="B22" s="162" t="s">
        <v>41</v>
      </c>
      <c r="C22" s="163" t="s">
        <v>113</v>
      </c>
      <c r="D22" s="165">
        <v>-290140956</v>
      </c>
      <c r="E22" s="178" t="s">
        <v>1745</v>
      </c>
      <c r="F22" s="171">
        <v>-276081827</v>
      </c>
      <c r="G22" s="61"/>
      <c r="H22" s="70">
        <f t="shared" si="0"/>
        <v>-14059129</v>
      </c>
      <c r="I22" s="9"/>
      <c r="J22" s="9"/>
      <c r="L22" s="1"/>
      <c r="M22" s="1"/>
      <c r="N22" s="1"/>
      <c r="O22" s="1"/>
      <c r="P22" s="1"/>
    </row>
    <row r="23" spans="2:16">
      <c r="B23" s="65"/>
      <c r="C23" s="118" t="s">
        <v>113</v>
      </c>
      <c r="D23" s="166">
        <f>SUM(D21:D22)</f>
        <v>281142409</v>
      </c>
      <c r="E23" s="179"/>
      <c r="F23" s="42">
        <f>SUM(F21:F22)</f>
        <v>279655618</v>
      </c>
      <c r="G23" s="41"/>
      <c r="H23" s="70">
        <f t="shared" si="0"/>
        <v>1486791</v>
      </c>
      <c r="I23" s="8"/>
      <c r="J23" s="8"/>
      <c r="L23" s="6"/>
      <c r="M23" s="6"/>
      <c r="N23" s="6"/>
      <c r="O23" s="6"/>
      <c r="P23" s="6"/>
    </row>
    <row r="24" spans="2:16" s="14" customFormat="1">
      <c r="B24" s="25" t="s">
        <v>48</v>
      </c>
      <c r="C24" s="115"/>
      <c r="D24" s="166"/>
      <c r="E24" s="179"/>
      <c r="F24" s="173"/>
      <c r="G24" s="63"/>
      <c r="H24" s="70"/>
      <c r="I24" s="34"/>
      <c r="J24" s="34"/>
      <c r="K24" s="54"/>
      <c r="L24" s="56"/>
      <c r="M24" s="56"/>
      <c r="N24" s="56"/>
      <c r="O24" s="56"/>
      <c r="P24" s="56"/>
    </row>
    <row r="25" spans="2:16">
      <c r="B25" s="36" t="s">
        <v>49</v>
      </c>
      <c r="C25" s="119"/>
      <c r="D25" s="51">
        <v>38424405</v>
      </c>
      <c r="E25" s="179"/>
      <c r="F25" s="174">
        <v>38424405</v>
      </c>
      <c r="G25" s="64"/>
      <c r="H25" s="70"/>
      <c r="I25" s="1"/>
      <c r="J25" s="1"/>
      <c r="L25" s="2"/>
      <c r="M25" s="2"/>
      <c r="N25" s="2"/>
      <c r="O25" s="2"/>
      <c r="P25" s="2"/>
    </row>
    <row r="26" spans="2:16" s="14" customFormat="1">
      <c r="B26" s="25" t="s">
        <v>52</v>
      </c>
      <c r="C26" s="115" t="s">
        <v>113</v>
      </c>
      <c r="D26" s="166">
        <f>SUM(D23,D25)</f>
        <v>319566814</v>
      </c>
      <c r="E26" s="179"/>
      <c r="F26" s="42">
        <f>SUM(F23,F25)</f>
        <v>318080023</v>
      </c>
      <c r="G26" s="41"/>
      <c r="H26" s="70">
        <f t="shared" si="0"/>
        <v>1486791</v>
      </c>
      <c r="I26" s="10"/>
      <c r="J26" s="10"/>
      <c r="K26" s="54"/>
      <c r="L26" s="34"/>
      <c r="M26" s="34"/>
      <c r="N26" s="34"/>
      <c r="O26" s="34"/>
      <c r="P26" s="34"/>
    </row>
    <row r="27" spans="2:16" s="14" customFormat="1" ht="15.75" thickBot="1">
      <c r="B27" s="25" t="s">
        <v>9</v>
      </c>
      <c r="C27" s="115" t="s">
        <v>113</v>
      </c>
      <c r="D27" s="167">
        <f>SUM(D16,D26)</f>
        <v>331231253</v>
      </c>
      <c r="E27" s="179"/>
      <c r="F27" s="175">
        <f>SUM(F16,F26)</f>
        <v>329329592</v>
      </c>
      <c r="G27" s="41"/>
      <c r="H27" s="70">
        <f t="shared" si="0"/>
        <v>1901661</v>
      </c>
      <c r="I27" s="10"/>
      <c r="J27" s="10"/>
      <c r="K27" s="54"/>
      <c r="L27" s="34"/>
      <c r="M27" s="34"/>
      <c r="N27" s="34"/>
      <c r="O27" s="34"/>
      <c r="P27" s="34"/>
    </row>
    <row r="28" spans="2:16" ht="15.75" thickTop="1">
      <c r="B28" s="25" t="s">
        <v>42</v>
      </c>
      <c r="C28" s="115"/>
      <c r="D28" s="51"/>
      <c r="E28" s="179"/>
      <c r="F28" s="172"/>
      <c r="G28" s="62"/>
      <c r="H28" s="70"/>
      <c r="I28" s="10"/>
      <c r="J28" s="10"/>
      <c r="L28" s="2"/>
      <c r="M28" s="2"/>
      <c r="N28" s="2"/>
      <c r="O28" s="2"/>
      <c r="P28" s="2"/>
    </row>
    <row r="29" spans="2:16">
      <c r="B29" s="25" t="s">
        <v>43</v>
      </c>
      <c r="C29" s="115"/>
      <c r="D29" s="51"/>
      <c r="E29" s="179"/>
      <c r="F29" s="172"/>
      <c r="G29" s="62"/>
      <c r="H29" s="70"/>
      <c r="I29" s="10"/>
      <c r="J29" s="10"/>
      <c r="L29" s="8"/>
      <c r="M29" s="8"/>
      <c r="N29" s="8"/>
      <c r="O29" s="8"/>
      <c r="P29" s="8"/>
    </row>
    <row r="30" spans="2:16">
      <c r="B30" s="37" t="s">
        <v>44</v>
      </c>
      <c r="C30" s="115"/>
      <c r="D30" s="51">
        <v>9371226</v>
      </c>
      <c r="E30" s="179"/>
      <c r="F30" s="171">
        <v>3673265</v>
      </c>
      <c r="G30" s="61"/>
      <c r="H30" s="70">
        <f t="shared" si="0"/>
        <v>5697961</v>
      </c>
      <c r="I30" s="9"/>
      <c r="J30" s="9"/>
      <c r="L30" s="4"/>
      <c r="M30" s="4"/>
      <c r="N30" s="4"/>
      <c r="O30" s="4"/>
      <c r="P30" s="4"/>
    </row>
    <row r="31" spans="2:16">
      <c r="B31" s="37" t="s">
        <v>45</v>
      </c>
      <c r="C31" s="115"/>
      <c r="D31" s="51">
        <v>18109</v>
      </c>
      <c r="E31" s="179"/>
      <c r="F31" s="171">
        <v>3376</v>
      </c>
      <c r="G31" s="61"/>
      <c r="H31" s="70">
        <f t="shared" si="0"/>
        <v>14733</v>
      </c>
      <c r="I31" s="9"/>
      <c r="J31" s="9"/>
      <c r="L31" s="1"/>
      <c r="M31" s="1"/>
      <c r="N31" s="1"/>
      <c r="O31" s="1"/>
      <c r="P31" s="1"/>
    </row>
    <row r="32" spans="2:16" s="14" customFormat="1">
      <c r="B32" s="25" t="s">
        <v>53</v>
      </c>
      <c r="C32" s="115" t="s">
        <v>113</v>
      </c>
      <c r="D32" s="166">
        <f>SUM(D30:D31)</f>
        <v>9389335</v>
      </c>
      <c r="E32" s="179"/>
      <c r="F32" s="42">
        <f>SUM(F30:F31)</f>
        <v>3676641</v>
      </c>
      <c r="G32" s="41"/>
      <c r="H32" s="70">
        <f>D32-F32</f>
        <v>5712694</v>
      </c>
      <c r="I32" s="10"/>
      <c r="J32" s="10"/>
      <c r="K32" s="54"/>
      <c r="L32" s="6"/>
      <c r="M32" s="6"/>
      <c r="N32" s="6"/>
      <c r="O32" s="6"/>
      <c r="P32" s="6"/>
    </row>
    <row r="33" spans="2:16" s="14" customFormat="1">
      <c r="B33" s="25" t="s">
        <v>54</v>
      </c>
      <c r="C33" s="115"/>
      <c r="D33" s="166"/>
      <c r="E33" s="179"/>
      <c r="F33" s="172"/>
      <c r="G33" s="62"/>
      <c r="H33" s="69"/>
      <c r="I33" s="10"/>
      <c r="J33" s="10"/>
      <c r="K33" s="54"/>
      <c r="L33" s="55"/>
      <c r="M33" s="55"/>
      <c r="N33" s="55"/>
      <c r="O33" s="55"/>
      <c r="P33" s="55"/>
    </row>
    <row r="34" spans="2:16">
      <c r="B34" s="37" t="s">
        <v>46</v>
      </c>
      <c r="C34" s="115"/>
      <c r="D34" s="168">
        <v>312796787</v>
      </c>
      <c r="E34" s="180"/>
      <c r="F34" s="171">
        <v>318080023</v>
      </c>
      <c r="G34" s="61"/>
      <c r="H34" s="70">
        <f t="shared" ref="H34:H36" si="1">D34-F34</f>
        <v>-5283236</v>
      </c>
      <c r="I34" s="9"/>
      <c r="J34" s="9"/>
      <c r="L34" s="7"/>
      <c r="M34" s="7"/>
      <c r="N34" s="7"/>
      <c r="O34" s="7"/>
      <c r="P34" s="7"/>
    </row>
    <row r="35" spans="2:16">
      <c r="B35" s="37" t="s">
        <v>47</v>
      </c>
      <c r="C35" s="115"/>
      <c r="D35" s="51">
        <v>3024790</v>
      </c>
      <c r="E35" s="179"/>
      <c r="F35" s="171">
        <v>3096694</v>
      </c>
      <c r="G35" s="61"/>
      <c r="H35" s="70">
        <f t="shared" si="1"/>
        <v>-71904</v>
      </c>
      <c r="I35" s="9"/>
      <c r="J35" s="9"/>
      <c r="L35" s="7"/>
      <c r="M35" s="7"/>
      <c r="N35" s="7"/>
      <c r="O35" s="7"/>
      <c r="P35" s="7"/>
    </row>
    <row r="36" spans="2:16">
      <c r="B36" s="37" t="s">
        <v>6</v>
      </c>
      <c r="C36" s="115"/>
      <c r="D36" s="51">
        <v>6020341</v>
      </c>
      <c r="E36" s="179"/>
      <c r="F36" s="171">
        <v>4476234</v>
      </c>
      <c r="G36" s="61"/>
      <c r="H36" s="70">
        <f t="shared" si="1"/>
        <v>1544107</v>
      </c>
      <c r="I36" s="9"/>
      <c r="J36" s="9"/>
      <c r="L36" s="1"/>
      <c r="M36" s="1"/>
      <c r="N36" s="1"/>
      <c r="O36" s="1"/>
      <c r="P36" s="1"/>
    </row>
    <row r="37" spans="2:16" s="14" customFormat="1">
      <c r="B37" s="25" t="s">
        <v>11</v>
      </c>
      <c r="C37" s="115" t="s">
        <v>113</v>
      </c>
      <c r="D37" s="57">
        <f>SUM(D34:D36)</f>
        <v>321841918</v>
      </c>
      <c r="E37" s="179"/>
      <c r="F37" s="172">
        <f>SUM(F34:F36)</f>
        <v>325652951</v>
      </c>
      <c r="G37" s="62"/>
      <c r="H37" s="70">
        <f>D37-F37</f>
        <v>-3811033</v>
      </c>
      <c r="I37" s="10"/>
      <c r="J37" s="10"/>
      <c r="K37" s="54"/>
      <c r="L37" s="34"/>
      <c r="M37" s="34"/>
      <c r="N37" s="34"/>
      <c r="O37" s="34"/>
      <c r="P37" s="34"/>
    </row>
    <row r="38" spans="2:16" s="14" customFormat="1" ht="15.75" thickBot="1">
      <c r="B38" s="29" t="s">
        <v>12</v>
      </c>
      <c r="C38" s="115" t="s">
        <v>113</v>
      </c>
      <c r="D38" s="169">
        <f>SUM(D32,D37)</f>
        <v>331231253</v>
      </c>
      <c r="E38" s="181"/>
      <c r="F38" s="176">
        <f>SUM(F32,F37)</f>
        <v>329329592</v>
      </c>
      <c r="G38" s="62"/>
      <c r="H38" s="70">
        <f>D38-F38</f>
        <v>1901661</v>
      </c>
      <c r="I38" s="10"/>
      <c r="J38" s="10"/>
      <c r="K38" s="54"/>
      <c r="L38" s="34"/>
      <c r="M38" s="34"/>
      <c r="N38" s="34"/>
      <c r="O38" s="34"/>
      <c r="P38" s="34"/>
    </row>
  </sheetData>
  <mergeCells count="4">
    <mergeCell ref="F8:F9"/>
    <mergeCell ref="B5:D5"/>
    <mergeCell ref="E8:E9"/>
    <mergeCell ref="B8:D9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M19" sqref="M19"/>
    </sheetView>
  </sheetViews>
  <sheetFormatPr defaultRowHeight="15"/>
  <cols>
    <col min="2" max="2" width="36.7109375" bestFit="1" customWidth="1"/>
    <col min="3" max="3" width="3.5703125" style="105" customWidth="1"/>
    <col min="4" max="4" width="23.28515625" style="12" customWidth="1"/>
    <col min="5" max="5" width="24.5703125" style="12" customWidth="1"/>
    <col min="6" max="6" width="31.28515625" style="15" customWidth="1"/>
    <col min="7" max="7" width="4.42578125" style="125" customWidth="1"/>
    <col min="8" max="8" width="12.28515625" bestFit="1" customWidth="1"/>
  </cols>
  <sheetData>
    <row r="1" spans="1:8">
      <c r="A1" s="14" t="s">
        <v>115</v>
      </c>
      <c r="B1" t="s">
        <v>117</v>
      </c>
      <c r="C1" s="102"/>
      <c r="D1" s="19"/>
      <c r="E1" s="19"/>
      <c r="G1" s="124"/>
    </row>
    <row r="2" spans="1:8">
      <c r="A2" s="14" t="s">
        <v>116</v>
      </c>
      <c r="B2" t="s">
        <v>118</v>
      </c>
      <c r="C2" s="102"/>
      <c r="D2" s="19"/>
      <c r="E2" s="19"/>
      <c r="G2" s="124"/>
    </row>
    <row r="3" spans="1:8">
      <c r="A3" s="14" t="s">
        <v>114</v>
      </c>
      <c r="B3" t="s">
        <v>1736</v>
      </c>
      <c r="C3" s="102"/>
      <c r="D3" s="19"/>
      <c r="E3" s="19"/>
      <c r="G3" s="124"/>
    </row>
    <row r="4" spans="1:8" ht="15.75" thickBot="1">
      <c r="A4" s="14" t="s">
        <v>121</v>
      </c>
      <c r="C4" s="102"/>
      <c r="D4" s="19"/>
      <c r="E4" s="19"/>
      <c r="G4" s="124"/>
    </row>
    <row r="5" spans="1:8">
      <c r="A5" s="14"/>
      <c r="B5" s="197" t="s">
        <v>1738</v>
      </c>
      <c r="C5" s="198"/>
      <c r="D5" s="199"/>
      <c r="E5" s="19"/>
      <c r="G5" s="124"/>
    </row>
    <row r="6" spans="1:8" ht="15.75" thickBot="1">
      <c r="B6" s="155"/>
      <c r="C6" s="156" t="s">
        <v>1737</v>
      </c>
      <c r="D6" s="157" t="s">
        <v>1739</v>
      </c>
    </row>
    <row r="7" spans="1:8" s="150" customFormat="1" ht="15.75" thickBot="1">
      <c r="C7" s="151"/>
      <c r="D7" s="152"/>
      <c r="E7" s="152"/>
      <c r="F7" s="153"/>
      <c r="G7" s="154"/>
    </row>
    <row r="8" spans="1:8" ht="45.75" customHeight="1">
      <c r="B8" s="204" t="s">
        <v>92</v>
      </c>
      <c r="C8" s="205"/>
      <c r="D8" s="200"/>
      <c r="E8" s="210" t="s">
        <v>122</v>
      </c>
      <c r="F8" s="208" t="s">
        <v>96</v>
      </c>
      <c r="H8" s="81" t="s">
        <v>95</v>
      </c>
    </row>
    <row r="9" spans="1:8" ht="15.75" thickBot="1">
      <c r="B9" s="206"/>
      <c r="C9" s="207"/>
      <c r="D9" s="201"/>
      <c r="E9" s="211"/>
      <c r="F9" s="209"/>
      <c r="G9" s="126"/>
      <c r="H9" s="68"/>
    </row>
    <row r="10" spans="1:8" s="14" customFormat="1">
      <c r="B10" s="75" t="s">
        <v>55</v>
      </c>
      <c r="C10" s="106"/>
      <c r="D10" s="133"/>
      <c r="E10" s="143"/>
      <c r="F10" s="78"/>
      <c r="G10" s="127"/>
      <c r="H10" s="73"/>
    </row>
    <row r="11" spans="1:8">
      <c r="B11" s="144" t="s">
        <v>56</v>
      </c>
      <c r="C11" s="145"/>
      <c r="D11" s="146">
        <v>1554934</v>
      </c>
      <c r="E11" s="158" t="s">
        <v>1743</v>
      </c>
      <c r="F11" s="79">
        <v>1534099</v>
      </c>
      <c r="H11" s="80">
        <f>D11-F11</f>
        <v>20835</v>
      </c>
    </row>
    <row r="12" spans="1:8" s="14" customFormat="1">
      <c r="B12" s="76" t="s">
        <v>57</v>
      </c>
      <c r="C12" s="106" t="s">
        <v>113</v>
      </c>
      <c r="D12" s="27">
        <f>SUM(D11)</f>
        <v>1554934</v>
      </c>
      <c r="E12" s="128"/>
      <c r="F12" s="67">
        <f>SUM(F11)</f>
        <v>1534099</v>
      </c>
      <c r="G12" s="127"/>
      <c r="H12" s="80">
        <f>D12-F12</f>
        <v>20835</v>
      </c>
    </row>
    <row r="13" spans="1:8">
      <c r="B13" s="75" t="s">
        <v>58</v>
      </c>
      <c r="C13" s="106"/>
      <c r="D13" s="24"/>
      <c r="E13" s="129"/>
      <c r="F13" s="66"/>
      <c r="H13" s="80"/>
    </row>
    <row r="14" spans="1:8">
      <c r="B14" s="77" t="s">
        <v>59</v>
      </c>
      <c r="C14" s="106"/>
      <c r="D14" s="24">
        <v>1011959</v>
      </c>
      <c r="E14" s="129"/>
      <c r="F14" s="66">
        <v>638407</v>
      </c>
      <c r="H14" s="80">
        <f>D14-F14</f>
        <v>373552</v>
      </c>
    </row>
    <row r="15" spans="1:8">
      <c r="B15" s="148" t="s">
        <v>25</v>
      </c>
      <c r="C15" s="145"/>
      <c r="D15" s="146">
        <v>14080942</v>
      </c>
      <c r="E15" s="149" t="s">
        <v>1740</v>
      </c>
      <c r="F15" s="66">
        <v>14179099</v>
      </c>
      <c r="H15" s="80">
        <f>D15-F15</f>
        <v>-98157</v>
      </c>
    </row>
    <row r="16" spans="1:8" s="14" customFormat="1">
      <c r="B16" s="76" t="s">
        <v>30</v>
      </c>
      <c r="C16" s="106" t="s">
        <v>113</v>
      </c>
      <c r="D16" s="27">
        <f>SUM(D14:D15)</f>
        <v>15092901</v>
      </c>
      <c r="E16" s="128"/>
      <c r="F16" s="67">
        <f>SUM(F14:F15)</f>
        <v>14817506</v>
      </c>
      <c r="G16" s="127"/>
      <c r="H16" s="80">
        <f>D16-F16</f>
        <v>275395</v>
      </c>
    </row>
    <row r="17" spans="2:8" s="14" customFormat="1">
      <c r="B17" s="75" t="s">
        <v>19</v>
      </c>
      <c r="C17" s="106" t="s">
        <v>113</v>
      </c>
      <c r="D17" s="27">
        <f>D12-D16</f>
        <v>-13537967</v>
      </c>
      <c r="E17" s="128"/>
      <c r="F17" s="67">
        <f>F12-F16</f>
        <v>-13283407</v>
      </c>
      <c r="G17" s="127"/>
      <c r="H17" s="80">
        <f>D17-F17</f>
        <v>-254560</v>
      </c>
    </row>
    <row r="18" spans="2:8" s="14" customFormat="1">
      <c r="B18" s="75" t="s">
        <v>60</v>
      </c>
      <c r="C18" s="106"/>
      <c r="D18" s="27"/>
      <c r="E18" s="128"/>
      <c r="F18" s="67"/>
      <c r="G18" s="127"/>
      <c r="H18" s="80"/>
    </row>
    <row r="19" spans="2:8">
      <c r="B19" s="148" t="s">
        <v>61</v>
      </c>
      <c r="C19" s="145"/>
      <c r="D19" s="146">
        <v>5958602</v>
      </c>
      <c r="E19" s="159" t="s">
        <v>1740</v>
      </c>
      <c r="F19" s="66">
        <v>636520</v>
      </c>
      <c r="H19" s="80">
        <f t="shared" ref="H19:H29" si="0">D19-F19</f>
        <v>5322082</v>
      </c>
    </row>
    <row r="20" spans="2:8">
      <c r="B20" s="77" t="s">
        <v>62</v>
      </c>
      <c r="C20" s="106"/>
      <c r="D20" s="24">
        <v>283140</v>
      </c>
      <c r="E20" s="129"/>
      <c r="F20" s="66">
        <v>67650</v>
      </c>
      <c r="H20" s="80">
        <f t="shared" si="0"/>
        <v>215490</v>
      </c>
    </row>
    <row r="21" spans="2:8">
      <c r="B21" s="132" t="s">
        <v>91</v>
      </c>
      <c r="C21" s="108"/>
      <c r="D21" s="134">
        <v>0</v>
      </c>
      <c r="E21" s="131" t="s">
        <v>1749</v>
      </c>
      <c r="F21" s="66">
        <v>6294</v>
      </c>
      <c r="H21" s="80">
        <f t="shared" si="0"/>
        <v>-6294</v>
      </c>
    </row>
    <row r="22" spans="2:8">
      <c r="B22" s="77" t="s">
        <v>63</v>
      </c>
      <c r="C22" s="106"/>
      <c r="D22" s="24">
        <v>87759</v>
      </c>
      <c r="E22" s="129"/>
      <c r="F22" s="66">
        <v>227702</v>
      </c>
      <c r="H22" s="80">
        <f t="shared" si="0"/>
        <v>-139943</v>
      </c>
    </row>
    <row r="23" spans="2:8">
      <c r="B23" s="77" t="s">
        <v>64</v>
      </c>
      <c r="C23" s="106"/>
      <c r="D23" s="24">
        <v>29433</v>
      </c>
      <c r="E23" s="129"/>
      <c r="F23" s="66">
        <v>4755</v>
      </c>
      <c r="H23" s="80">
        <f t="shared" si="0"/>
        <v>24678</v>
      </c>
    </row>
    <row r="24" spans="2:8">
      <c r="B24" s="77" t="s">
        <v>90</v>
      </c>
      <c r="C24" s="106"/>
      <c r="D24" s="24">
        <v>0</v>
      </c>
      <c r="E24" s="129"/>
      <c r="F24" s="66">
        <v>-110</v>
      </c>
      <c r="H24" s="80">
        <f t="shared" si="0"/>
        <v>110</v>
      </c>
    </row>
    <row r="25" spans="2:8">
      <c r="B25" s="148" t="s">
        <v>65</v>
      </c>
      <c r="C25" s="145"/>
      <c r="D25" s="146">
        <v>3368000</v>
      </c>
      <c r="E25" s="147" t="s">
        <v>1744</v>
      </c>
      <c r="F25" s="66">
        <v>3321500</v>
      </c>
      <c r="H25" s="80">
        <f t="shared" si="0"/>
        <v>46500</v>
      </c>
    </row>
    <row r="26" spans="2:8" s="14" customFormat="1">
      <c r="B26" s="76" t="s">
        <v>20</v>
      </c>
      <c r="C26" s="106" t="s">
        <v>113</v>
      </c>
      <c r="D26" s="27">
        <f>SUM(D19:D25)</f>
        <v>9726934</v>
      </c>
      <c r="E26" s="128"/>
      <c r="F26" s="67">
        <f>SUM(F19:F25)</f>
        <v>4264311</v>
      </c>
      <c r="G26" s="127"/>
      <c r="H26" s="80">
        <f t="shared" si="0"/>
        <v>5462623</v>
      </c>
    </row>
    <row r="27" spans="2:8" s="14" customFormat="1">
      <c r="B27" s="75" t="s">
        <v>21</v>
      </c>
      <c r="C27" s="106" t="s">
        <v>113</v>
      </c>
      <c r="D27" s="27">
        <f>SUM(D17,D26)</f>
        <v>-3811033</v>
      </c>
      <c r="E27" s="128"/>
      <c r="F27" s="67">
        <f>SUM(F17,F26)</f>
        <v>-9019096</v>
      </c>
      <c r="G27" s="127"/>
      <c r="H27" s="80">
        <f t="shared" si="0"/>
        <v>5208063</v>
      </c>
    </row>
    <row r="28" spans="2:8">
      <c r="B28" s="50" t="s">
        <v>66</v>
      </c>
      <c r="C28" s="106" t="s">
        <v>113</v>
      </c>
      <c r="D28" s="24">
        <v>325652951</v>
      </c>
      <c r="E28" s="129"/>
      <c r="F28" s="66">
        <v>334672047</v>
      </c>
      <c r="H28" s="80">
        <f t="shared" si="0"/>
        <v>-9019096</v>
      </c>
    </row>
    <row r="29" spans="2:8" s="14" customFormat="1" ht="15.75" thickBot="1">
      <c r="B29" s="120" t="s">
        <v>67</v>
      </c>
      <c r="C29" s="121" t="s">
        <v>113</v>
      </c>
      <c r="D29" s="135">
        <f>SUM(D27:D28)</f>
        <v>321841918</v>
      </c>
      <c r="E29" s="130"/>
      <c r="F29" s="99">
        <f>SUM(F27:F28)</f>
        <v>325652951</v>
      </c>
      <c r="G29" s="127"/>
      <c r="H29" s="80">
        <f t="shared" si="0"/>
        <v>-3811033</v>
      </c>
    </row>
    <row r="30" spans="2:8" ht="15.75" thickTop="1"/>
    <row r="34" spans="3:5">
      <c r="C34"/>
      <c r="D34"/>
      <c r="E34"/>
    </row>
    <row r="35" spans="3:5">
      <c r="C35"/>
      <c r="D35"/>
      <c r="E35"/>
    </row>
    <row r="36" spans="3:5">
      <c r="C36"/>
      <c r="D36"/>
      <c r="E36"/>
    </row>
    <row r="37" spans="3:5">
      <c r="C37"/>
      <c r="D37"/>
      <c r="E37"/>
    </row>
    <row r="38" spans="3:5">
      <c r="C38"/>
      <c r="D38"/>
      <c r="E38"/>
    </row>
  </sheetData>
  <mergeCells count="4">
    <mergeCell ref="F8:F9"/>
    <mergeCell ref="B5:D5"/>
    <mergeCell ref="B8:D9"/>
    <mergeCell ref="E8:E9"/>
  </mergeCell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B4" sqref="B4"/>
    </sheetView>
  </sheetViews>
  <sheetFormatPr defaultRowHeight="15"/>
  <cols>
    <col min="2" max="2" width="54" bestFit="1" customWidth="1"/>
    <col min="3" max="3" width="4.140625" style="102" customWidth="1"/>
    <col min="4" max="4" width="16.5703125" style="15" customWidth="1"/>
  </cols>
  <sheetData>
    <row r="1" spans="1:7">
      <c r="A1" s="14" t="s">
        <v>115</v>
      </c>
      <c r="B1" t="s">
        <v>117</v>
      </c>
      <c r="D1" s="19"/>
      <c r="E1" s="15"/>
    </row>
    <row r="2" spans="1:7">
      <c r="A2" s="14" t="s">
        <v>116</v>
      </c>
      <c r="B2" t="s">
        <v>118</v>
      </c>
      <c r="D2" s="19"/>
      <c r="E2" s="15"/>
    </row>
    <row r="3" spans="1:7">
      <c r="A3" s="14" t="s">
        <v>114</v>
      </c>
      <c r="B3" t="s">
        <v>1748</v>
      </c>
      <c r="D3" s="19"/>
      <c r="E3" s="15"/>
    </row>
    <row r="4" spans="1:7">
      <c r="A4" s="14" t="s">
        <v>120</v>
      </c>
    </row>
    <row r="5" spans="1:7">
      <c r="A5" s="14"/>
      <c r="C5"/>
      <c r="D5"/>
    </row>
    <row r="6" spans="1:7">
      <c r="A6" s="14"/>
      <c r="C6"/>
      <c r="D6"/>
    </row>
    <row r="7" spans="1:7" ht="15.75" thickBot="1"/>
    <row r="8" spans="1:7" ht="15.75" thickBot="1">
      <c r="B8" s="194" t="s">
        <v>97</v>
      </c>
      <c r="C8" s="195"/>
      <c r="D8" s="196"/>
    </row>
    <row r="9" spans="1:7" ht="15.75" thickBot="1">
      <c r="B9" s="212">
        <v>2021</v>
      </c>
      <c r="C9" s="213"/>
      <c r="D9" s="214"/>
    </row>
    <row r="10" spans="1:7" ht="15" customHeight="1">
      <c r="B10" s="82" t="s">
        <v>68</v>
      </c>
      <c r="C10" s="115"/>
      <c r="D10" s="83"/>
      <c r="E10" s="5"/>
      <c r="F10" s="5"/>
      <c r="G10" s="5"/>
    </row>
    <row r="11" spans="1:7" ht="15" customHeight="1">
      <c r="B11" s="22" t="s">
        <v>69</v>
      </c>
      <c r="C11" s="115"/>
      <c r="D11" s="84">
        <v>1554934</v>
      </c>
      <c r="E11" s="3"/>
      <c r="F11" s="3"/>
      <c r="G11" s="3"/>
    </row>
    <row r="12" spans="1:7" ht="15" customHeight="1">
      <c r="B12" s="22" t="s">
        <v>70</v>
      </c>
      <c r="C12" s="115"/>
      <c r="D12" s="84">
        <v>1567726</v>
      </c>
      <c r="E12" s="3"/>
      <c r="F12" s="3"/>
      <c r="G12" s="3"/>
    </row>
    <row r="13" spans="1:7" ht="15" customHeight="1">
      <c r="B13" s="82" t="s">
        <v>71</v>
      </c>
      <c r="C13" s="115" t="s">
        <v>113</v>
      </c>
      <c r="D13" s="83">
        <f>SUM(D11:D12)</f>
        <v>3122660</v>
      </c>
      <c r="E13" s="5"/>
      <c r="F13" s="5"/>
      <c r="G13" s="5"/>
    </row>
    <row r="14" spans="1:7" ht="15" customHeight="1">
      <c r="B14" s="85" t="s">
        <v>89</v>
      </c>
      <c r="C14" s="122"/>
      <c r="D14" s="86"/>
      <c r="E14" s="1"/>
      <c r="F14" s="1"/>
      <c r="G14" s="1"/>
    </row>
    <row r="15" spans="1:7" ht="15" customHeight="1">
      <c r="B15" s="87" t="s">
        <v>63</v>
      </c>
      <c r="C15" s="122"/>
      <c r="D15" s="86">
        <v>116608</v>
      </c>
      <c r="E15" s="1"/>
      <c r="F15" s="1"/>
      <c r="G15" s="1"/>
    </row>
    <row r="16" spans="1:7" ht="15" customHeight="1">
      <c r="B16" s="82" t="s">
        <v>72</v>
      </c>
      <c r="C16" s="115" t="s">
        <v>113</v>
      </c>
      <c r="D16" s="83">
        <f>SUM(D15)</f>
        <v>116608</v>
      </c>
      <c r="E16" s="5"/>
      <c r="F16" s="5"/>
      <c r="G16" s="5"/>
    </row>
    <row r="17" spans="2:7" ht="15" customHeight="1">
      <c r="B17" s="82" t="s">
        <v>73</v>
      </c>
      <c r="C17" s="115"/>
      <c r="D17" s="83"/>
      <c r="E17" s="5"/>
      <c r="F17" s="5"/>
      <c r="G17" s="5"/>
    </row>
    <row r="18" spans="2:7" ht="15" customHeight="1">
      <c r="B18" s="22" t="s">
        <v>74</v>
      </c>
      <c r="C18" s="115"/>
      <c r="D18" s="84">
        <v>5958602</v>
      </c>
      <c r="E18" s="3"/>
      <c r="F18" s="3"/>
      <c r="G18" s="3"/>
    </row>
    <row r="19" spans="2:7" ht="15" customHeight="1">
      <c r="B19" s="22" t="s">
        <v>75</v>
      </c>
      <c r="C19" s="115"/>
      <c r="D19" s="84">
        <v>247248</v>
      </c>
      <c r="E19" s="3"/>
      <c r="F19" s="3"/>
      <c r="G19" s="3"/>
    </row>
    <row r="20" spans="2:7" ht="15" customHeight="1">
      <c r="B20" s="22" t="s">
        <v>76</v>
      </c>
      <c r="C20" s="115"/>
      <c r="D20" s="84">
        <v>-12443912</v>
      </c>
      <c r="E20" s="3"/>
      <c r="F20" s="3"/>
      <c r="G20" s="3"/>
    </row>
    <row r="21" spans="2:7" ht="15" customHeight="1">
      <c r="B21" s="82" t="s">
        <v>77</v>
      </c>
      <c r="C21" s="115" t="s">
        <v>113</v>
      </c>
      <c r="D21" s="83">
        <f>SUM(D18:D20)</f>
        <v>-6238062</v>
      </c>
      <c r="E21" s="5"/>
      <c r="F21" s="5"/>
      <c r="G21" s="5"/>
    </row>
    <row r="22" spans="2:7" ht="15" customHeight="1">
      <c r="B22" s="82" t="s">
        <v>78</v>
      </c>
      <c r="C22" s="115" t="s">
        <v>113</v>
      </c>
      <c r="D22" s="83">
        <f>D24-D23</f>
        <v>369206</v>
      </c>
      <c r="E22" s="5"/>
      <c r="F22" s="5"/>
      <c r="G22" s="5"/>
    </row>
    <row r="23" spans="2:7" ht="15" customHeight="1">
      <c r="B23" s="22" t="s">
        <v>79</v>
      </c>
      <c r="C23" s="115"/>
      <c r="D23" s="84">
        <v>11229630</v>
      </c>
      <c r="E23" s="3"/>
      <c r="F23" s="3"/>
      <c r="G23" s="3"/>
    </row>
    <row r="24" spans="2:7" ht="15" customHeight="1" thickBot="1">
      <c r="B24" s="82" t="s">
        <v>80</v>
      </c>
      <c r="C24" s="115" t="s">
        <v>113</v>
      </c>
      <c r="D24" s="88">
        <v>11598836</v>
      </c>
      <c r="E24" s="5"/>
      <c r="F24" s="5"/>
      <c r="G24" s="5"/>
    </row>
    <row r="25" spans="2:7" ht="15" customHeight="1" thickTop="1">
      <c r="B25" s="82" t="s">
        <v>81</v>
      </c>
      <c r="C25" s="115"/>
      <c r="D25" s="83"/>
      <c r="E25" s="5"/>
      <c r="F25" s="5"/>
      <c r="G25" s="5"/>
    </row>
    <row r="26" spans="2:7" ht="15" customHeight="1">
      <c r="B26" s="22" t="s">
        <v>82</v>
      </c>
      <c r="C26" s="115"/>
      <c r="D26" s="84">
        <v>-13537967</v>
      </c>
      <c r="E26" s="3"/>
      <c r="F26" s="3"/>
      <c r="G26" s="3"/>
    </row>
    <row r="27" spans="2:7" ht="15" customHeight="1">
      <c r="B27" s="22" t="s">
        <v>83</v>
      </c>
      <c r="C27" s="115"/>
      <c r="D27" s="84"/>
      <c r="E27" s="3"/>
      <c r="F27" s="3"/>
      <c r="G27" s="3"/>
    </row>
    <row r="28" spans="2:7" ht="15" customHeight="1">
      <c r="B28" s="89" t="s">
        <v>84</v>
      </c>
      <c r="C28" s="123"/>
      <c r="D28" s="84">
        <v>14080942</v>
      </c>
      <c r="E28" s="3"/>
      <c r="F28" s="3"/>
      <c r="G28" s="3"/>
    </row>
    <row r="29" spans="2:7" ht="15" customHeight="1">
      <c r="B29" s="22" t="s">
        <v>85</v>
      </c>
      <c r="C29" s="115"/>
      <c r="D29" s="84"/>
      <c r="E29" s="3"/>
      <c r="F29" s="3"/>
      <c r="G29" s="3"/>
    </row>
    <row r="30" spans="2:7" ht="15" customHeight="1">
      <c r="B30" s="89" t="s">
        <v>44</v>
      </c>
      <c r="C30" s="123"/>
      <c r="D30" s="84">
        <v>2574140</v>
      </c>
      <c r="E30" s="3"/>
      <c r="F30" s="3"/>
      <c r="G30" s="3"/>
    </row>
    <row r="31" spans="2:7" ht="15" customHeight="1">
      <c r="B31" s="89" t="s">
        <v>86</v>
      </c>
      <c r="C31" s="123"/>
      <c r="D31" s="84">
        <v>14733</v>
      </c>
      <c r="E31" s="3"/>
      <c r="F31" s="3"/>
      <c r="G31" s="3"/>
    </row>
    <row r="32" spans="2:7" ht="15" customHeight="1">
      <c r="B32" s="89" t="s">
        <v>37</v>
      </c>
      <c r="C32" s="123"/>
      <c r="D32" s="84">
        <v>-9188</v>
      </c>
      <c r="E32" s="3"/>
      <c r="F32" s="3"/>
      <c r="G32" s="3"/>
    </row>
    <row r="33" spans="2:7" ht="15" customHeight="1" thickBot="1">
      <c r="B33" s="82" t="s">
        <v>71</v>
      </c>
      <c r="C33" s="115" t="s">
        <v>113</v>
      </c>
      <c r="D33" s="88">
        <f>SUM(D26:D32)</f>
        <v>3122660</v>
      </c>
      <c r="E33" s="5"/>
      <c r="F33" s="5"/>
      <c r="G33" s="5"/>
    </row>
    <row r="34" spans="2:7" ht="15" customHeight="1" thickTop="1">
      <c r="B34" s="82" t="s">
        <v>87</v>
      </c>
      <c r="C34" s="115"/>
      <c r="D34" s="83"/>
      <c r="E34" s="5"/>
      <c r="F34" s="5"/>
      <c r="G34" s="5"/>
    </row>
    <row r="35" spans="2:7" ht="15" customHeight="1" thickBot="1">
      <c r="B35" s="90" t="s">
        <v>88</v>
      </c>
      <c r="C35" s="116" t="s">
        <v>113</v>
      </c>
      <c r="D35" s="91">
        <v>6770027</v>
      </c>
      <c r="E35" s="3"/>
      <c r="F35" s="3"/>
      <c r="G35" s="3"/>
    </row>
  </sheetData>
  <mergeCells count="2">
    <mergeCell ref="B9:D9"/>
    <mergeCell ref="B8:D8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E31" sqref="E31"/>
    </sheetView>
  </sheetViews>
  <sheetFormatPr defaultRowHeight="15"/>
  <cols>
    <col min="1" max="1" width="11.7109375" customWidth="1"/>
    <col min="2" max="2" width="41.42578125" customWidth="1"/>
    <col min="3" max="3" width="4.7109375" style="105" customWidth="1"/>
    <col min="4" max="4" width="22.28515625" customWidth="1"/>
    <col min="5" max="5" width="13.42578125" bestFit="1" customWidth="1"/>
    <col min="6" max="6" width="9.7109375" bestFit="1" customWidth="1"/>
    <col min="7" max="7" width="18.5703125" customWidth="1"/>
    <col min="8" max="8" width="3.85546875" style="105" customWidth="1"/>
  </cols>
  <sheetData>
    <row r="1" spans="1:8">
      <c r="A1" s="14" t="s">
        <v>115</v>
      </c>
      <c r="B1" t="s">
        <v>117</v>
      </c>
      <c r="C1" s="102"/>
      <c r="D1" s="19"/>
      <c r="E1" s="107"/>
      <c r="F1" s="15"/>
      <c r="H1"/>
    </row>
    <row r="2" spans="1:8">
      <c r="A2" s="14" t="s">
        <v>116</v>
      </c>
      <c r="B2" t="s">
        <v>118</v>
      </c>
      <c r="C2" s="102"/>
      <c r="D2" s="19"/>
      <c r="E2" s="107"/>
      <c r="F2" s="15"/>
      <c r="H2"/>
    </row>
    <row r="3" spans="1:8">
      <c r="A3" s="14" t="s">
        <v>114</v>
      </c>
      <c r="B3" t="s">
        <v>119</v>
      </c>
      <c r="C3" s="102"/>
      <c r="D3" s="19"/>
      <c r="E3" s="107"/>
      <c r="F3" s="15"/>
      <c r="H3"/>
    </row>
    <row r="4" spans="1:8">
      <c r="A4" s="14" t="s">
        <v>120</v>
      </c>
      <c r="C4" s="102"/>
      <c r="D4" s="19"/>
      <c r="E4" s="107"/>
      <c r="F4" s="15"/>
      <c r="H4"/>
    </row>
    <row r="6" spans="1:8">
      <c r="A6" s="14" t="s">
        <v>98</v>
      </c>
    </row>
    <row r="7" spans="1:8" ht="45">
      <c r="D7" s="60" t="s">
        <v>112</v>
      </c>
      <c r="E7" s="100" t="s">
        <v>109</v>
      </c>
      <c r="F7" s="100" t="s">
        <v>110</v>
      </c>
      <c r="G7" s="60" t="s">
        <v>111</v>
      </c>
      <c r="H7" s="107"/>
    </row>
    <row r="8" spans="1:8">
      <c r="B8" s="14" t="s">
        <v>99</v>
      </c>
    </row>
    <row r="9" spans="1:8">
      <c r="B9" s="58" t="s">
        <v>49</v>
      </c>
      <c r="D9" s="15">
        <v>38424405</v>
      </c>
      <c r="E9" s="15">
        <v>0</v>
      </c>
      <c r="F9" s="15">
        <v>0</v>
      </c>
      <c r="G9" s="15"/>
    </row>
    <row r="10" spans="1:8" s="14" customFormat="1">
      <c r="B10" s="14" t="s">
        <v>100</v>
      </c>
      <c r="C10" s="105"/>
      <c r="D10" s="16">
        <f>SUM(D9)</f>
        <v>38424405</v>
      </c>
      <c r="E10" s="16"/>
      <c r="F10" s="16"/>
      <c r="G10" s="16">
        <f>SUM(D10:F10)</f>
        <v>38424405</v>
      </c>
      <c r="H10" s="105"/>
    </row>
    <row r="11" spans="1:8">
      <c r="C11" s="105" t="s">
        <v>113</v>
      </c>
      <c r="D11" s="15"/>
      <c r="E11" s="15"/>
      <c r="F11" s="15"/>
      <c r="G11" s="15"/>
      <c r="H11" s="105" t="s">
        <v>113</v>
      </c>
    </row>
    <row r="12" spans="1:8">
      <c r="B12" s="14" t="s">
        <v>108</v>
      </c>
      <c r="D12" s="15"/>
      <c r="E12" s="15"/>
      <c r="F12" s="15"/>
      <c r="G12" s="15"/>
    </row>
    <row r="13" spans="1:8">
      <c r="B13" t="s">
        <v>101</v>
      </c>
      <c r="D13" s="15"/>
      <c r="E13" s="15"/>
      <c r="F13" s="15"/>
      <c r="G13" s="15"/>
    </row>
    <row r="14" spans="1:8">
      <c r="B14" s="58" t="s">
        <v>102</v>
      </c>
      <c r="D14" s="15">
        <v>530780601</v>
      </c>
      <c r="E14" s="15">
        <v>15559460</v>
      </c>
      <c r="F14" s="15"/>
      <c r="G14" s="15">
        <f>SUM(D14:F14)</f>
        <v>546340061</v>
      </c>
    </row>
    <row r="15" spans="1:8">
      <c r="B15" s="58" t="s">
        <v>103</v>
      </c>
      <c r="D15" s="15">
        <v>24873877</v>
      </c>
      <c r="E15" s="15">
        <v>0</v>
      </c>
      <c r="F15" s="15"/>
      <c r="G15" s="15">
        <f t="shared" ref="G15:G16" si="0">SUM(D15:F15)</f>
        <v>24873877</v>
      </c>
    </row>
    <row r="16" spans="1:8">
      <c r="B16" s="58" t="s">
        <v>104</v>
      </c>
      <c r="D16" s="15">
        <v>82967</v>
      </c>
      <c r="E16" s="15">
        <v>8273</v>
      </c>
      <c r="F16" s="15">
        <v>-21813</v>
      </c>
      <c r="G16" s="15">
        <f t="shared" si="0"/>
        <v>69427</v>
      </c>
    </row>
    <row r="17" spans="2:8">
      <c r="B17" s="58"/>
      <c r="D17" s="15">
        <f>SUM(D14:D16)</f>
        <v>555737445</v>
      </c>
      <c r="E17" s="15">
        <f>SUM(E14:E16)</f>
        <v>15567733</v>
      </c>
      <c r="F17" s="15">
        <f>SUM(F14:F16)</f>
        <v>-21813</v>
      </c>
      <c r="G17" s="15">
        <f>SUM(G14:G16)</f>
        <v>571283365</v>
      </c>
    </row>
    <row r="18" spans="2:8">
      <c r="B18" s="33" t="s">
        <v>105</v>
      </c>
      <c r="C18" s="105" t="s">
        <v>113</v>
      </c>
      <c r="D18" s="15"/>
      <c r="E18" s="15"/>
      <c r="F18" s="15"/>
      <c r="G18" s="15"/>
    </row>
    <row r="19" spans="2:8">
      <c r="B19" s="58" t="s">
        <v>102</v>
      </c>
      <c r="D19" s="15">
        <v>-262940073</v>
      </c>
      <c r="E19" s="15">
        <v>-13457182</v>
      </c>
      <c r="F19" s="15"/>
      <c r="G19" s="15">
        <f>SUM(D19:F19)</f>
        <v>-276397255</v>
      </c>
    </row>
    <row r="20" spans="2:8">
      <c r="B20" s="58" t="s">
        <v>103</v>
      </c>
      <c r="D20" s="15">
        <v>-13058787</v>
      </c>
      <c r="E20" s="15">
        <v>-621847</v>
      </c>
      <c r="F20" s="15"/>
      <c r="G20" s="15">
        <f t="shared" ref="G20:G21" si="1">SUM(D20:F20)</f>
        <v>-13680634</v>
      </c>
    </row>
    <row r="21" spans="2:8">
      <c r="B21" s="58" t="s">
        <v>104</v>
      </c>
      <c r="D21" s="15">
        <v>-82967</v>
      </c>
      <c r="E21" s="15">
        <v>-1913</v>
      </c>
      <c r="F21" s="15"/>
      <c r="G21" s="15">
        <f t="shared" si="1"/>
        <v>-84880</v>
      </c>
    </row>
    <row r="22" spans="2:8">
      <c r="B22" s="58"/>
      <c r="D22" s="15">
        <f>SUM(D19:D21)</f>
        <v>-276081827</v>
      </c>
      <c r="E22" s="15">
        <f>SUM(E19:E21)</f>
        <v>-14080942</v>
      </c>
      <c r="F22" s="15"/>
      <c r="G22" s="15">
        <f>SUM(D22:F22)</f>
        <v>-290162769</v>
      </c>
    </row>
    <row r="23" spans="2:8">
      <c r="B23" s="58"/>
      <c r="C23" s="105" t="s">
        <v>113</v>
      </c>
      <c r="D23" s="15"/>
      <c r="E23" s="15"/>
      <c r="F23" s="15"/>
      <c r="G23" s="15"/>
    </row>
    <row r="24" spans="2:8" s="14" customFormat="1">
      <c r="B24" s="59" t="s">
        <v>106</v>
      </c>
      <c r="C24" s="105"/>
      <c r="D24" s="16">
        <f>SUM(D17,D22)</f>
        <v>279655618</v>
      </c>
      <c r="E24" s="16">
        <f>SUM(E17,E22)</f>
        <v>1486791</v>
      </c>
      <c r="F24" s="16"/>
      <c r="G24" s="16">
        <f>SUM(D24:F24)</f>
        <v>281142409</v>
      </c>
      <c r="H24" s="105"/>
    </row>
    <row r="25" spans="2:8" s="14" customFormat="1">
      <c r="B25" s="59"/>
      <c r="C25" s="105" t="s">
        <v>113</v>
      </c>
      <c r="D25" s="16"/>
      <c r="E25" s="16"/>
      <c r="F25" s="16"/>
      <c r="G25" s="16"/>
      <c r="H25" s="105"/>
    </row>
    <row r="26" spans="2:8" s="14" customFormat="1" ht="15.75" thickBot="1">
      <c r="B26" s="59" t="s">
        <v>107</v>
      </c>
      <c r="C26" s="105"/>
      <c r="D26" s="97">
        <f>SUM(D24,D10)</f>
        <v>318080023</v>
      </c>
      <c r="E26" s="97">
        <f>SUM(E24,E10)</f>
        <v>1486791</v>
      </c>
      <c r="F26" s="97"/>
      <c r="G26" s="97">
        <f>SUM(D26:F26)</f>
        <v>319566814</v>
      </c>
      <c r="H26" s="105"/>
    </row>
    <row r="27" spans="2:8" ht="15.75" thickTop="1">
      <c r="C27" s="105" t="s">
        <v>113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3"/>
  <sheetViews>
    <sheetView workbookViewId="0">
      <selection activeCell="I696" sqref="I696"/>
    </sheetView>
  </sheetViews>
  <sheetFormatPr defaultRowHeight="15"/>
  <cols>
    <col min="1" max="1" width="40.42578125" style="136" customWidth="1"/>
    <col min="2" max="2" width="15.42578125" style="136" customWidth="1"/>
    <col min="3" max="3" width="12" style="136" customWidth="1"/>
    <col min="4" max="4" width="18.85546875" style="136" customWidth="1"/>
    <col min="5" max="5" width="35.28515625" style="136" customWidth="1"/>
    <col min="6" max="6" width="67.85546875" style="136" customWidth="1"/>
    <col min="7" max="8" width="12" style="136" customWidth="1"/>
    <col min="9" max="9" width="11.140625" style="136" customWidth="1"/>
    <col min="10" max="16384" width="9.140625" style="136"/>
  </cols>
  <sheetData>
    <row r="1" spans="1:9" ht="18">
      <c r="A1" s="215" t="s">
        <v>123</v>
      </c>
      <c r="B1" s="216"/>
      <c r="C1" s="216"/>
      <c r="D1" s="216"/>
      <c r="E1" s="216"/>
      <c r="F1" s="216"/>
      <c r="G1" s="216"/>
      <c r="H1" s="216"/>
      <c r="I1" s="216"/>
    </row>
    <row r="2" spans="1:9" ht="18">
      <c r="A2" s="215" t="s">
        <v>124</v>
      </c>
      <c r="B2" s="216"/>
      <c r="C2" s="216"/>
      <c r="D2" s="216"/>
      <c r="E2" s="216"/>
      <c r="F2" s="216"/>
      <c r="G2" s="216"/>
      <c r="H2" s="216"/>
      <c r="I2" s="216"/>
    </row>
    <row r="3" spans="1:9">
      <c r="A3" s="217" t="s">
        <v>125</v>
      </c>
      <c r="B3" s="216"/>
      <c r="C3" s="216"/>
      <c r="D3" s="216"/>
      <c r="E3" s="216"/>
      <c r="F3" s="216"/>
      <c r="G3" s="216"/>
      <c r="H3" s="216"/>
      <c r="I3" s="216"/>
    </row>
    <row r="5" spans="1:9" ht="24.75">
      <c r="B5" s="137" t="s">
        <v>126</v>
      </c>
      <c r="C5" s="137" t="s">
        <v>127</v>
      </c>
      <c r="D5" s="137" t="s">
        <v>128</v>
      </c>
      <c r="E5" s="137" t="s">
        <v>129</v>
      </c>
      <c r="F5" s="137" t="s">
        <v>130</v>
      </c>
      <c r="G5" s="137" t="s">
        <v>131</v>
      </c>
      <c r="H5" s="137" t="s">
        <v>132</v>
      </c>
      <c r="I5" s="137" t="s">
        <v>133</v>
      </c>
    </row>
    <row r="6" spans="1:9">
      <c r="A6" s="138" t="s">
        <v>134</v>
      </c>
    </row>
    <row r="7" spans="1:9">
      <c r="B7" s="139" t="s">
        <v>135</v>
      </c>
      <c r="I7" s="140" t="s">
        <v>136</v>
      </c>
    </row>
    <row r="8" spans="1:9">
      <c r="B8" s="139" t="s">
        <v>137</v>
      </c>
      <c r="C8" s="139" t="s">
        <v>138</v>
      </c>
      <c r="D8" s="139"/>
      <c r="E8" s="139"/>
      <c r="F8" s="139" t="s">
        <v>139</v>
      </c>
      <c r="G8" s="141">
        <v>250000</v>
      </c>
      <c r="H8" s="140"/>
      <c r="I8" s="140" t="s">
        <v>140</v>
      </c>
    </row>
    <row r="9" spans="1:9">
      <c r="B9" s="139" t="s">
        <v>141</v>
      </c>
      <c r="C9" s="139" t="s">
        <v>142</v>
      </c>
      <c r="D9" s="139" t="s">
        <v>143</v>
      </c>
      <c r="E9" s="139"/>
      <c r="F9" s="139"/>
      <c r="G9" s="141">
        <v>366.57</v>
      </c>
      <c r="H9" s="140"/>
      <c r="I9" s="140" t="s">
        <v>144</v>
      </c>
    </row>
    <row r="10" spans="1:9">
      <c r="B10" s="139" t="s">
        <v>141</v>
      </c>
      <c r="C10" s="139" t="s">
        <v>142</v>
      </c>
      <c r="D10" s="139" t="s">
        <v>145</v>
      </c>
      <c r="E10" s="139"/>
      <c r="F10" s="139"/>
      <c r="G10" s="141">
        <v>2399.37</v>
      </c>
      <c r="H10" s="140"/>
      <c r="I10" s="140" t="s">
        <v>146</v>
      </c>
    </row>
    <row r="11" spans="1:9">
      <c r="B11" s="139" t="s">
        <v>147</v>
      </c>
      <c r="C11" s="139" t="s">
        <v>142</v>
      </c>
      <c r="D11" s="139" t="s">
        <v>143</v>
      </c>
      <c r="E11" s="139"/>
      <c r="F11" s="139"/>
      <c r="G11" s="141">
        <v>2172.0100000000002</v>
      </c>
      <c r="H11" s="140"/>
      <c r="I11" s="140" t="s">
        <v>148</v>
      </c>
    </row>
    <row r="12" spans="1:9">
      <c r="B12" s="139" t="s">
        <v>149</v>
      </c>
      <c r="C12" s="139" t="s">
        <v>150</v>
      </c>
      <c r="D12" s="139"/>
      <c r="E12" s="139" t="s">
        <v>151</v>
      </c>
      <c r="F12" s="139"/>
      <c r="G12" s="141">
        <v>1684000</v>
      </c>
      <c r="H12" s="140"/>
      <c r="I12" s="140" t="s">
        <v>152</v>
      </c>
    </row>
    <row r="13" spans="1:9">
      <c r="B13" s="139" t="s">
        <v>153</v>
      </c>
      <c r="C13" s="139" t="s">
        <v>142</v>
      </c>
      <c r="D13" s="139" t="s">
        <v>154</v>
      </c>
      <c r="E13" s="139"/>
      <c r="F13" s="139"/>
      <c r="G13" s="141">
        <v>2210.4699999999998</v>
      </c>
      <c r="H13" s="140"/>
      <c r="I13" s="140" t="s">
        <v>155</v>
      </c>
    </row>
    <row r="14" spans="1:9">
      <c r="B14" s="139" t="s">
        <v>156</v>
      </c>
      <c r="C14" s="139" t="s">
        <v>157</v>
      </c>
      <c r="D14" s="139" t="s">
        <v>158</v>
      </c>
      <c r="E14" s="139" t="s">
        <v>151</v>
      </c>
      <c r="F14" s="139" t="s">
        <v>151</v>
      </c>
      <c r="G14" s="140"/>
      <c r="H14" s="141">
        <v>2013599</v>
      </c>
      <c r="I14" s="140" t="s">
        <v>159</v>
      </c>
    </row>
    <row r="15" spans="1:9">
      <c r="B15" s="139" t="s">
        <v>160</v>
      </c>
      <c r="C15" s="139" t="s">
        <v>142</v>
      </c>
      <c r="D15" s="139" t="s">
        <v>161</v>
      </c>
      <c r="E15" s="139"/>
      <c r="F15" s="139"/>
      <c r="G15" s="141">
        <v>3818.31</v>
      </c>
      <c r="H15" s="140"/>
      <c r="I15" s="140" t="s">
        <v>162</v>
      </c>
    </row>
    <row r="16" spans="1:9">
      <c r="B16" s="139" t="s">
        <v>163</v>
      </c>
      <c r="C16" s="139" t="s">
        <v>150</v>
      </c>
      <c r="D16" s="139"/>
      <c r="E16" s="139" t="s">
        <v>164</v>
      </c>
      <c r="F16" s="139"/>
      <c r="G16" s="141">
        <v>183834.73</v>
      </c>
      <c r="H16" s="140"/>
      <c r="I16" s="140" t="s">
        <v>165</v>
      </c>
    </row>
    <row r="17" spans="2:9">
      <c r="B17" s="139" t="s">
        <v>163</v>
      </c>
      <c r="C17" s="139" t="s">
        <v>150</v>
      </c>
      <c r="D17" s="139"/>
      <c r="E17" s="139" t="s">
        <v>151</v>
      </c>
      <c r="F17" s="139"/>
      <c r="G17" s="141">
        <v>55150.42</v>
      </c>
      <c r="H17" s="140"/>
      <c r="I17" s="140" t="s">
        <v>166</v>
      </c>
    </row>
    <row r="18" spans="2:9">
      <c r="B18" s="139" t="s">
        <v>167</v>
      </c>
      <c r="C18" s="139" t="s">
        <v>142</v>
      </c>
      <c r="D18" s="139" t="s">
        <v>168</v>
      </c>
      <c r="E18" s="139"/>
      <c r="F18" s="139"/>
      <c r="G18" s="141">
        <v>2165.11</v>
      </c>
      <c r="H18" s="140"/>
      <c r="I18" s="140" t="s">
        <v>169</v>
      </c>
    </row>
    <row r="19" spans="2:9">
      <c r="B19" s="139" t="s">
        <v>170</v>
      </c>
      <c r="C19" s="139" t="s">
        <v>150</v>
      </c>
      <c r="D19" s="139"/>
      <c r="E19" s="139" t="s">
        <v>164</v>
      </c>
      <c r="F19" s="139"/>
      <c r="G19" s="141">
        <v>274020.88</v>
      </c>
      <c r="H19" s="140"/>
      <c r="I19" s="140" t="s">
        <v>171</v>
      </c>
    </row>
    <row r="20" spans="2:9">
      <c r="B20" s="139" t="s">
        <v>172</v>
      </c>
      <c r="C20" s="139" t="s">
        <v>150</v>
      </c>
      <c r="D20" s="139"/>
      <c r="E20" s="139" t="s">
        <v>151</v>
      </c>
      <c r="F20" s="139"/>
      <c r="G20" s="141">
        <v>82206.259999999995</v>
      </c>
      <c r="H20" s="140"/>
      <c r="I20" s="140" t="s">
        <v>173</v>
      </c>
    </row>
    <row r="21" spans="2:9">
      <c r="B21" s="139" t="s">
        <v>174</v>
      </c>
      <c r="C21" s="139" t="s">
        <v>150</v>
      </c>
      <c r="D21" s="139"/>
      <c r="E21" s="139" t="s">
        <v>151</v>
      </c>
      <c r="F21" s="139"/>
      <c r="G21" s="141">
        <v>31364.53</v>
      </c>
      <c r="H21" s="140"/>
      <c r="I21" s="140" t="s">
        <v>175</v>
      </c>
    </row>
    <row r="22" spans="2:9">
      <c r="B22" s="139" t="s">
        <v>176</v>
      </c>
      <c r="C22" s="139" t="s">
        <v>142</v>
      </c>
      <c r="D22" s="139" t="s">
        <v>177</v>
      </c>
      <c r="E22" s="139"/>
      <c r="F22" s="139"/>
      <c r="G22" s="141">
        <v>2035.17</v>
      </c>
      <c r="H22" s="140"/>
      <c r="I22" s="140" t="s">
        <v>178</v>
      </c>
    </row>
    <row r="23" spans="2:9">
      <c r="B23" s="139" t="s">
        <v>179</v>
      </c>
      <c r="C23" s="139" t="s">
        <v>157</v>
      </c>
      <c r="D23" s="139" t="s">
        <v>180</v>
      </c>
      <c r="E23" s="139" t="s">
        <v>151</v>
      </c>
      <c r="F23" s="139"/>
      <c r="G23" s="140"/>
      <c r="H23" s="141">
        <v>655000</v>
      </c>
      <c r="I23" s="140" t="s">
        <v>181</v>
      </c>
    </row>
    <row r="24" spans="2:9">
      <c r="B24" s="139" t="s">
        <v>182</v>
      </c>
      <c r="C24" s="139" t="s">
        <v>150</v>
      </c>
      <c r="D24" s="139"/>
      <c r="E24" s="139" t="s">
        <v>164</v>
      </c>
      <c r="F24" s="139"/>
      <c r="G24" s="141">
        <v>227974.65</v>
      </c>
      <c r="H24" s="140"/>
      <c r="I24" s="140" t="s">
        <v>183</v>
      </c>
    </row>
    <row r="25" spans="2:9">
      <c r="B25" s="139" t="s">
        <v>184</v>
      </c>
      <c r="C25" s="139" t="s">
        <v>150</v>
      </c>
      <c r="D25" s="139"/>
      <c r="E25" s="139" t="s">
        <v>151</v>
      </c>
      <c r="F25" s="139"/>
      <c r="G25" s="141">
        <v>68392.39</v>
      </c>
      <c r="H25" s="140"/>
      <c r="I25" s="140" t="s">
        <v>185</v>
      </c>
    </row>
    <row r="26" spans="2:9">
      <c r="B26" s="139" t="s">
        <v>186</v>
      </c>
      <c r="C26" s="139" t="s">
        <v>150</v>
      </c>
      <c r="D26" s="139"/>
      <c r="E26" s="139" t="s">
        <v>151</v>
      </c>
      <c r="F26" s="139"/>
      <c r="G26" s="141">
        <v>26503.42</v>
      </c>
      <c r="H26" s="140"/>
      <c r="I26" s="140" t="s">
        <v>187</v>
      </c>
    </row>
    <row r="27" spans="2:9">
      <c r="B27" s="139" t="s">
        <v>188</v>
      </c>
      <c r="C27" s="139" t="s">
        <v>142</v>
      </c>
      <c r="D27" s="139" t="s">
        <v>189</v>
      </c>
      <c r="E27" s="139"/>
      <c r="F27" s="139"/>
      <c r="G27" s="141">
        <v>2860.28</v>
      </c>
      <c r="H27" s="140"/>
      <c r="I27" s="140" t="s">
        <v>190</v>
      </c>
    </row>
    <row r="28" spans="2:9">
      <c r="B28" s="139" t="s">
        <v>191</v>
      </c>
      <c r="C28" s="139" t="s">
        <v>150</v>
      </c>
      <c r="D28" s="139"/>
      <c r="E28" s="139" t="s">
        <v>164</v>
      </c>
      <c r="F28" s="139"/>
      <c r="G28" s="141">
        <v>615383.23</v>
      </c>
      <c r="H28" s="140"/>
      <c r="I28" s="140" t="s">
        <v>192</v>
      </c>
    </row>
    <row r="29" spans="2:9">
      <c r="B29" s="139" t="s">
        <v>193</v>
      </c>
      <c r="C29" s="139" t="s">
        <v>138</v>
      </c>
      <c r="D29" s="139"/>
      <c r="E29" s="139"/>
      <c r="F29" s="139" t="s">
        <v>194</v>
      </c>
      <c r="G29" s="141">
        <v>4000</v>
      </c>
      <c r="H29" s="140"/>
      <c r="I29" s="140" t="s">
        <v>195</v>
      </c>
    </row>
    <row r="30" spans="2:9">
      <c r="B30" s="139" t="s">
        <v>196</v>
      </c>
      <c r="C30" s="139" t="s">
        <v>150</v>
      </c>
      <c r="D30" s="139"/>
      <c r="E30" s="139" t="s">
        <v>151</v>
      </c>
      <c r="F30" s="139"/>
      <c r="G30" s="141">
        <v>184614.97</v>
      </c>
      <c r="H30" s="140"/>
      <c r="I30" s="140" t="s">
        <v>197</v>
      </c>
    </row>
    <row r="31" spans="2:9">
      <c r="B31" s="139" t="s">
        <v>198</v>
      </c>
      <c r="C31" s="139" t="s">
        <v>150</v>
      </c>
      <c r="D31" s="139"/>
      <c r="E31" s="139" t="s">
        <v>151</v>
      </c>
      <c r="F31" s="139"/>
      <c r="G31" s="141">
        <v>1684000</v>
      </c>
      <c r="H31" s="140"/>
      <c r="I31" s="140" t="s">
        <v>199</v>
      </c>
    </row>
    <row r="32" spans="2:9">
      <c r="B32" s="139" t="s">
        <v>200</v>
      </c>
      <c r="C32" s="139" t="s">
        <v>142</v>
      </c>
      <c r="D32" s="139" t="s">
        <v>201</v>
      </c>
      <c r="E32" s="139"/>
      <c r="F32" s="139"/>
      <c r="G32" s="141">
        <v>2145.04</v>
      </c>
      <c r="H32" s="140"/>
      <c r="I32" s="140" t="s">
        <v>202</v>
      </c>
    </row>
    <row r="33" spans="2:9">
      <c r="B33" s="139" t="s">
        <v>200</v>
      </c>
      <c r="C33" s="139" t="s">
        <v>150</v>
      </c>
      <c r="D33" s="139"/>
      <c r="E33" s="139" t="s">
        <v>151</v>
      </c>
      <c r="F33" s="139"/>
      <c r="G33" s="141">
        <v>58623.15</v>
      </c>
      <c r="H33" s="140"/>
      <c r="I33" s="140" t="s">
        <v>203</v>
      </c>
    </row>
    <row r="34" spans="2:9">
      <c r="B34" s="139" t="s">
        <v>204</v>
      </c>
      <c r="C34" s="139" t="s">
        <v>157</v>
      </c>
      <c r="D34" s="139" t="s">
        <v>205</v>
      </c>
      <c r="E34" s="139" t="s">
        <v>151</v>
      </c>
      <c r="F34" s="139"/>
      <c r="G34" s="140"/>
      <c r="H34" s="141">
        <v>2874274</v>
      </c>
      <c r="I34" s="140" t="s">
        <v>206</v>
      </c>
    </row>
    <row r="35" spans="2:9">
      <c r="B35" s="139" t="s">
        <v>207</v>
      </c>
      <c r="C35" s="139" t="s">
        <v>150</v>
      </c>
      <c r="D35" s="139"/>
      <c r="E35" s="139" t="s">
        <v>164</v>
      </c>
      <c r="F35" s="139"/>
      <c r="G35" s="141">
        <v>421825.99</v>
      </c>
      <c r="H35" s="140"/>
      <c r="I35" s="140" t="s">
        <v>208</v>
      </c>
    </row>
    <row r="36" spans="2:9">
      <c r="B36" s="139" t="s">
        <v>209</v>
      </c>
      <c r="C36" s="139" t="s">
        <v>150</v>
      </c>
      <c r="D36" s="139"/>
      <c r="E36" s="139" t="s">
        <v>151</v>
      </c>
      <c r="F36" s="139"/>
      <c r="G36" s="141">
        <v>126547.8</v>
      </c>
      <c r="H36" s="140"/>
      <c r="I36" s="140" t="s">
        <v>210</v>
      </c>
    </row>
    <row r="37" spans="2:9">
      <c r="B37" s="139" t="s">
        <v>211</v>
      </c>
      <c r="C37" s="139" t="s">
        <v>150</v>
      </c>
      <c r="D37" s="139"/>
      <c r="E37" s="139" t="s">
        <v>151</v>
      </c>
      <c r="F37" s="139"/>
      <c r="G37" s="141">
        <v>61792.32</v>
      </c>
      <c r="H37" s="140"/>
      <c r="I37" s="140" t="s">
        <v>212</v>
      </c>
    </row>
    <row r="38" spans="2:9">
      <c r="B38" s="139" t="s">
        <v>211</v>
      </c>
      <c r="C38" s="139" t="s">
        <v>142</v>
      </c>
      <c r="D38" s="139" t="s">
        <v>213</v>
      </c>
      <c r="E38" s="139"/>
      <c r="F38" s="139"/>
      <c r="G38" s="141">
        <v>2717.93</v>
      </c>
      <c r="H38" s="140"/>
      <c r="I38" s="140" t="s">
        <v>214</v>
      </c>
    </row>
    <row r="39" spans="2:9">
      <c r="B39" s="139" t="s">
        <v>215</v>
      </c>
      <c r="C39" s="139" t="s">
        <v>150</v>
      </c>
      <c r="D39" s="139"/>
      <c r="E39" s="139" t="s">
        <v>164</v>
      </c>
      <c r="F39" s="139"/>
      <c r="G39" s="141">
        <v>295796.15000000002</v>
      </c>
      <c r="H39" s="140"/>
      <c r="I39" s="140" t="s">
        <v>216</v>
      </c>
    </row>
    <row r="40" spans="2:9">
      <c r="B40" s="139" t="s">
        <v>217</v>
      </c>
      <c r="C40" s="139" t="s">
        <v>157</v>
      </c>
      <c r="D40" s="139" t="s">
        <v>218</v>
      </c>
      <c r="E40" s="139" t="s">
        <v>151</v>
      </c>
      <c r="F40" s="139"/>
      <c r="G40" s="140"/>
      <c r="H40" s="141">
        <v>610000</v>
      </c>
      <c r="I40" s="140" t="s">
        <v>219</v>
      </c>
    </row>
    <row r="41" spans="2:9">
      <c r="B41" s="139" t="s">
        <v>217</v>
      </c>
      <c r="C41" s="139" t="s">
        <v>150</v>
      </c>
      <c r="D41" s="139"/>
      <c r="E41" s="139" t="s">
        <v>164</v>
      </c>
      <c r="F41" s="139"/>
      <c r="G41" s="141">
        <v>202540.9</v>
      </c>
      <c r="H41" s="140"/>
      <c r="I41" s="140" t="s">
        <v>220</v>
      </c>
    </row>
    <row r="42" spans="2:9">
      <c r="B42" s="139" t="s">
        <v>221</v>
      </c>
      <c r="C42" s="139" t="s">
        <v>150</v>
      </c>
      <c r="D42" s="139"/>
      <c r="E42" s="139" t="s">
        <v>151</v>
      </c>
      <c r="F42" s="139"/>
      <c r="G42" s="141">
        <v>60762.27</v>
      </c>
      <c r="H42" s="140"/>
      <c r="I42" s="140" t="s">
        <v>222</v>
      </c>
    </row>
    <row r="43" spans="2:9">
      <c r="B43" s="139" t="s">
        <v>221</v>
      </c>
      <c r="C43" s="139" t="s">
        <v>150</v>
      </c>
      <c r="D43" s="139"/>
      <c r="E43" s="139" t="s">
        <v>151</v>
      </c>
      <c r="F43" s="139"/>
      <c r="G43" s="141">
        <v>88738.84</v>
      </c>
      <c r="H43" s="140"/>
      <c r="I43" s="140" t="s">
        <v>223</v>
      </c>
    </row>
    <row r="44" spans="2:9">
      <c r="B44" s="139" t="s">
        <v>224</v>
      </c>
      <c r="C44" s="139" t="s">
        <v>150</v>
      </c>
      <c r="D44" s="139"/>
      <c r="E44" s="139" t="s">
        <v>151</v>
      </c>
      <c r="F44" s="139"/>
      <c r="G44" s="141">
        <v>55252.4</v>
      </c>
      <c r="H44" s="140"/>
      <c r="I44" s="140" t="s">
        <v>225</v>
      </c>
    </row>
    <row r="45" spans="2:9">
      <c r="B45" s="139" t="s">
        <v>226</v>
      </c>
      <c r="C45" s="139" t="s">
        <v>142</v>
      </c>
      <c r="D45" s="139" t="s">
        <v>227</v>
      </c>
      <c r="E45" s="139"/>
      <c r="F45" s="139"/>
      <c r="G45" s="141">
        <v>2282.11</v>
      </c>
      <c r="H45" s="140"/>
      <c r="I45" s="140" t="s">
        <v>228</v>
      </c>
    </row>
    <row r="46" spans="2:9">
      <c r="B46" s="139" t="s">
        <v>229</v>
      </c>
      <c r="C46" s="139" t="s">
        <v>157</v>
      </c>
      <c r="D46" s="139" t="s">
        <v>230</v>
      </c>
      <c r="E46" s="139" t="s">
        <v>151</v>
      </c>
      <c r="F46" s="139" t="s">
        <v>231</v>
      </c>
      <c r="G46" s="140"/>
      <c r="H46" s="141">
        <v>712757.52</v>
      </c>
      <c r="I46" s="140" t="s">
        <v>232</v>
      </c>
    </row>
    <row r="47" spans="2:9">
      <c r="B47" s="139" t="s">
        <v>233</v>
      </c>
      <c r="C47" s="139" t="s">
        <v>150</v>
      </c>
      <c r="D47" s="139"/>
      <c r="E47" s="139" t="s">
        <v>151</v>
      </c>
      <c r="F47" s="139"/>
      <c r="G47" s="141">
        <v>67774.05</v>
      </c>
      <c r="H47" s="140"/>
      <c r="I47" s="140" t="s">
        <v>234</v>
      </c>
    </row>
    <row r="48" spans="2:9">
      <c r="B48" s="139" t="s">
        <v>233</v>
      </c>
      <c r="C48" s="139" t="s">
        <v>150</v>
      </c>
      <c r="D48" s="139"/>
      <c r="E48" s="139" t="s">
        <v>164</v>
      </c>
      <c r="F48" s="139"/>
      <c r="G48" s="141">
        <v>225913.5</v>
      </c>
      <c r="H48" s="140"/>
      <c r="I48" s="140" t="s">
        <v>235</v>
      </c>
    </row>
    <row r="49" spans="1:9">
      <c r="B49" s="139" t="s">
        <v>236</v>
      </c>
      <c r="C49" s="139" t="s">
        <v>150</v>
      </c>
      <c r="D49" s="139"/>
      <c r="E49" s="139" t="s">
        <v>151</v>
      </c>
      <c r="F49" s="139"/>
      <c r="G49" s="141">
        <v>51375.95</v>
      </c>
      <c r="H49" s="140"/>
      <c r="I49" s="140" t="s">
        <v>237</v>
      </c>
    </row>
    <row r="50" spans="1:9">
      <c r="B50" s="139" t="s">
        <v>236</v>
      </c>
      <c r="C50" s="139" t="s">
        <v>142</v>
      </c>
      <c r="D50" s="139" t="s">
        <v>238</v>
      </c>
      <c r="E50" s="139"/>
      <c r="F50" s="139"/>
      <c r="G50" s="141">
        <v>1835.07</v>
      </c>
      <c r="H50" s="140"/>
      <c r="I50" s="140" t="s">
        <v>239</v>
      </c>
    </row>
    <row r="51" spans="1:9">
      <c r="B51" s="139" t="s">
        <v>240</v>
      </c>
      <c r="C51" s="139" t="s">
        <v>157</v>
      </c>
      <c r="D51" s="139" t="s">
        <v>241</v>
      </c>
      <c r="E51" s="139" t="s">
        <v>151</v>
      </c>
      <c r="F51" s="139"/>
      <c r="G51" s="140"/>
      <c r="H51" s="141">
        <v>345000</v>
      </c>
      <c r="I51" s="140" t="s">
        <v>242</v>
      </c>
    </row>
    <row r="52" spans="1:9">
      <c r="B52" s="139" t="s">
        <v>243</v>
      </c>
      <c r="C52" s="139" t="s">
        <v>142</v>
      </c>
      <c r="D52" s="139" t="s">
        <v>244</v>
      </c>
      <c r="E52" s="139"/>
      <c r="F52" s="139" t="s">
        <v>245</v>
      </c>
      <c r="G52" s="140"/>
      <c r="H52" s="141">
        <v>23992.45</v>
      </c>
      <c r="I52" s="140" t="s">
        <v>246</v>
      </c>
    </row>
    <row r="53" spans="1:9">
      <c r="B53" s="139" t="s">
        <v>243</v>
      </c>
      <c r="C53" s="139" t="s">
        <v>150</v>
      </c>
      <c r="D53" s="139"/>
      <c r="E53" s="139" t="s">
        <v>151</v>
      </c>
      <c r="F53" s="139"/>
      <c r="G53" s="141">
        <v>20037.93</v>
      </c>
      <c r="H53" s="140"/>
      <c r="I53" s="140" t="s">
        <v>247</v>
      </c>
    </row>
    <row r="54" spans="1:9">
      <c r="B54" s="139" t="s">
        <v>243</v>
      </c>
      <c r="C54" s="139" t="s">
        <v>248</v>
      </c>
      <c r="D54" s="139"/>
      <c r="E54" s="139" t="s">
        <v>249</v>
      </c>
      <c r="F54" s="139"/>
      <c r="G54" s="141">
        <v>27285.64</v>
      </c>
      <c r="H54" s="140"/>
      <c r="I54" s="140" t="s">
        <v>250</v>
      </c>
    </row>
    <row r="55" spans="1:9">
      <c r="A55" s="138" t="s">
        <v>251</v>
      </c>
      <c r="G55" s="142" t="s">
        <v>252</v>
      </c>
      <c r="H55" s="142" t="s">
        <v>253</v>
      </c>
    </row>
    <row r="56" spans="1:9">
      <c r="A56" s="138" t="s">
        <v>254</v>
      </c>
    </row>
    <row r="57" spans="1:9">
      <c r="B57" s="139" t="s">
        <v>135</v>
      </c>
      <c r="I57" s="140" t="s">
        <v>255</v>
      </c>
    </row>
    <row r="58" spans="1:9">
      <c r="B58" s="139" t="s">
        <v>141</v>
      </c>
      <c r="C58" s="139" t="s">
        <v>142</v>
      </c>
      <c r="D58" s="139" t="s">
        <v>145</v>
      </c>
      <c r="E58" s="139"/>
      <c r="F58" s="139"/>
      <c r="G58" s="140"/>
      <c r="H58" s="141">
        <v>13675.91</v>
      </c>
      <c r="I58" s="140" t="s">
        <v>256</v>
      </c>
    </row>
    <row r="59" spans="1:9">
      <c r="B59" s="139" t="s">
        <v>147</v>
      </c>
      <c r="C59" s="139" t="s">
        <v>142</v>
      </c>
      <c r="D59" s="139" t="s">
        <v>143</v>
      </c>
      <c r="E59" s="139"/>
      <c r="F59" s="139"/>
      <c r="G59" s="140"/>
      <c r="H59" s="141">
        <v>455.59</v>
      </c>
      <c r="I59" s="140" t="s">
        <v>257</v>
      </c>
    </row>
    <row r="60" spans="1:9">
      <c r="B60" s="139" t="s">
        <v>153</v>
      </c>
      <c r="C60" s="139" t="s">
        <v>142</v>
      </c>
      <c r="D60" s="139" t="s">
        <v>154</v>
      </c>
      <c r="E60" s="139"/>
      <c r="F60" s="139"/>
      <c r="G60" s="140"/>
      <c r="H60" s="141">
        <v>256.49</v>
      </c>
      <c r="I60" s="140" t="s">
        <v>258</v>
      </c>
    </row>
    <row r="61" spans="1:9">
      <c r="B61" s="139" t="s">
        <v>160</v>
      </c>
      <c r="C61" s="139" t="s">
        <v>142</v>
      </c>
      <c r="D61" s="139" t="s">
        <v>161</v>
      </c>
      <c r="E61" s="139"/>
      <c r="F61" s="139"/>
      <c r="G61" s="140"/>
      <c r="H61" s="141">
        <v>593.86</v>
      </c>
      <c r="I61" s="140" t="s">
        <v>259</v>
      </c>
    </row>
    <row r="62" spans="1:9">
      <c r="B62" s="139" t="s">
        <v>167</v>
      </c>
      <c r="C62" s="139" t="s">
        <v>142</v>
      </c>
      <c r="D62" s="139" t="s">
        <v>168</v>
      </c>
      <c r="E62" s="139"/>
      <c r="F62" s="139"/>
      <c r="G62" s="140"/>
      <c r="H62" s="141">
        <v>596.55999999999995</v>
      </c>
      <c r="I62" s="140" t="s">
        <v>260</v>
      </c>
    </row>
    <row r="63" spans="1:9">
      <c r="B63" s="139" t="s">
        <v>176</v>
      </c>
      <c r="C63" s="139" t="s">
        <v>142</v>
      </c>
      <c r="D63" s="139" t="s">
        <v>177</v>
      </c>
      <c r="E63" s="139"/>
      <c r="F63" s="139"/>
      <c r="G63" s="140"/>
      <c r="H63" s="141">
        <v>685.14</v>
      </c>
      <c r="I63" s="140" t="s">
        <v>261</v>
      </c>
    </row>
    <row r="64" spans="1:9">
      <c r="B64" s="139" t="s">
        <v>188</v>
      </c>
      <c r="C64" s="139" t="s">
        <v>142</v>
      </c>
      <c r="D64" s="139" t="s">
        <v>189</v>
      </c>
      <c r="E64" s="139"/>
      <c r="F64" s="139"/>
      <c r="G64" s="140"/>
      <c r="H64" s="141">
        <v>1133.4100000000001</v>
      </c>
      <c r="I64" s="140" t="s">
        <v>262</v>
      </c>
    </row>
    <row r="65" spans="1:9">
      <c r="B65" s="139" t="s">
        <v>200</v>
      </c>
      <c r="C65" s="139" t="s">
        <v>142</v>
      </c>
      <c r="D65" s="139" t="s">
        <v>201</v>
      </c>
      <c r="E65" s="139"/>
      <c r="F65" s="139"/>
      <c r="G65" s="140"/>
      <c r="H65" s="141">
        <v>416.66</v>
      </c>
      <c r="I65" s="140" t="s">
        <v>263</v>
      </c>
    </row>
    <row r="66" spans="1:9">
      <c r="B66" s="139" t="s">
        <v>211</v>
      </c>
      <c r="C66" s="139" t="s">
        <v>142</v>
      </c>
      <c r="D66" s="139" t="s">
        <v>213</v>
      </c>
      <c r="E66" s="139"/>
      <c r="F66" s="139"/>
      <c r="G66" s="140"/>
      <c r="H66" s="141">
        <v>300.55</v>
      </c>
      <c r="I66" s="140" t="s">
        <v>264</v>
      </c>
    </row>
    <row r="67" spans="1:9">
      <c r="B67" s="139" t="s">
        <v>226</v>
      </c>
      <c r="C67" s="139" t="s">
        <v>142</v>
      </c>
      <c r="D67" s="139" t="s">
        <v>227</v>
      </c>
      <c r="E67" s="139"/>
      <c r="F67" s="139"/>
      <c r="G67" s="140"/>
      <c r="H67" s="141">
        <v>421.27</v>
      </c>
      <c r="I67" s="140" t="s">
        <v>265</v>
      </c>
    </row>
    <row r="68" spans="1:9">
      <c r="B68" s="139" t="s">
        <v>236</v>
      </c>
      <c r="C68" s="139" t="s">
        <v>142</v>
      </c>
      <c r="D68" s="139" t="s">
        <v>238</v>
      </c>
      <c r="E68" s="139"/>
      <c r="F68" s="139"/>
      <c r="G68" s="140"/>
      <c r="H68" s="141">
        <v>338.08</v>
      </c>
      <c r="I68" s="140" t="s">
        <v>266</v>
      </c>
    </row>
    <row r="69" spans="1:9">
      <c r="B69" s="139" t="s">
        <v>243</v>
      </c>
      <c r="C69" s="139" t="s">
        <v>142</v>
      </c>
      <c r="D69" s="139" t="s">
        <v>244</v>
      </c>
      <c r="E69" s="139"/>
      <c r="F69" s="139"/>
      <c r="G69" s="140"/>
      <c r="H69" s="141">
        <v>776.33</v>
      </c>
      <c r="I69" s="140" t="s">
        <v>267</v>
      </c>
    </row>
    <row r="70" spans="1:9">
      <c r="B70" s="139" t="s">
        <v>243</v>
      </c>
      <c r="C70" s="139" t="s">
        <v>142</v>
      </c>
      <c r="D70" s="139" t="s">
        <v>268</v>
      </c>
      <c r="E70" s="139"/>
      <c r="F70" s="139"/>
      <c r="G70" s="141">
        <v>13120.78</v>
      </c>
      <c r="H70" s="140"/>
      <c r="I70" s="140" t="s">
        <v>269</v>
      </c>
    </row>
    <row r="71" spans="1:9">
      <c r="A71" s="138" t="s">
        <v>270</v>
      </c>
      <c r="G71" s="142" t="s">
        <v>271</v>
      </c>
      <c r="H71" s="142" t="s">
        <v>272</v>
      </c>
    </row>
    <row r="72" spans="1:9">
      <c r="A72" s="138" t="s">
        <v>273</v>
      </c>
    </row>
    <row r="73" spans="1:9">
      <c r="B73" s="139" t="s">
        <v>135</v>
      </c>
      <c r="I73" s="140" t="s">
        <v>274</v>
      </c>
    </row>
    <row r="74" spans="1:9">
      <c r="B74" s="139" t="s">
        <v>243</v>
      </c>
      <c r="C74" s="139" t="s">
        <v>142</v>
      </c>
      <c r="D74" s="139" t="s">
        <v>275</v>
      </c>
      <c r="E74" s="139"/>
      <c r="F74" s="139"/>
      <c r="G74" s="141">
        <v>336.38</v>
      </c>
      <c r="H74" s="140"/>
      <c r="I74" s="140" t="s">
        <v>276</v>
      </c>
    </row>
    <row r="75" spans="1:9">
      <c r="B75" s="139" t="s">
        <v>243</v>
      </c>
      <c r="C75" s="139" t="s">
        <v>142</v>
      </c>
      <c r="D75" s="139" t="s">
        <v>275</v>
      </c>
      <c r="E75" s="139"/>
      <c r="F75" s="139"/>
      <c r="G75" s="141">
        <v>30120.6</v>
      </c>
      <c r="H75" s="140"/>
      <c r="I75" s="140" t="s">
        <v>277</v>
      </c>
    </row>
    <row r="76" spans="1:9" ht="23.25">
      <c r="A76" s="138" t="s">
        <v>278</v>
      </c>
      <c r="G76" s="142" t="s">
        <v>279</v>
      </c>
      <c r="H76" s="142"/>
    </row>
    <row r="77" spans="1:9">
      <c r="A77" s="138" t="s">
        <v>280</v>
      </c>
    </row>
    <row r="78" spans="1:9">
      <c r="B78" s="139" t="s">
        <v>135</v>
      </c>
      <c r="I78" s="140" t="s">
        <v>281</v>
      </c>
    </row>
    <row r="79" spans="1:9">
      <c r="A79" s="138" t="s">
        <v>282</v>
      </c>
      <c r="G79" s="142"/>
      <c r="H79" s="142"/>
    </row>
    <row r="80" spans="1:9">
      <c r="A80" s="138" t="s">
        <v>283</v>
      </c>
    </row>
    <row r="81" spans="2:9">
      <c r="B81" s="139" t="s">
        <v>135</v>
      </c>
      <c r="I81" s="140" t="s">
        <v>284</v>
      </c>
    </row>
    <row r="82" spans="2:9">
      <c r="B82" s="139" t="s">
        <v>285</v>
      </c>
      <c r="C82" s="139" t="s">
        <v>142</v>
      </c>
      <c r="D82" s="139" t="s">
        <v>286</v>
      </c>
      <c r="E82" s="139"/>
      <c r="F82" s="139" t="s">
        <v>287</v>
      </c>
      <c r="G82" s="140"/>
      <c r="H82" s="141">
        <v>2179.84</v>
      </c>
      <c r="I82" s="140" t="s">
        <v>288</v>
      </c>
    </row>
    <row r="83" spans="2:9">
      <c r="B83" s="139" t="s">
        <v>285</v>
      </c>
      <c r="C83" s="139" t="s">
        <v>142</v>
      </c>
      <c r="D83" s="139" t="s">
        <v>286</v>
      </c>
      <c r="E83" s="139"/>
      <c r="F83" s="139" t="s">
        <v>289</v>
      </c>
      <c r="G83" s="140"/>
      <c r="H83" s="141">
        <v>5151.4399999999996</v>
      </c>
      <c r="I83" s="140" t="s">
        <v>290</v>
      </c>
    </row>
    <row r="84" spans="2:9">
      <c r="B84" s="139" t="s">
        <v>291</v>
      </c>
      <c r="C84" s="139" t="s">
        <v>157</v>
      </c>
      <c r="D84" s="139">
        <v>9888568</v>
      </c>
      <c r="E84" s="139" t="s">
        <v>292</v>
      </c>
      <c r="F84" s="139" t="s">
        <v>292</v>
      </c>
      <c r="G84" s="140"/>
      <c r="H84" s="141">
        <v>8408.9599999999991</v>
      </c>
      <c r="I84" s="140" t="s">
        <v>293</v>
      </c>
    </row>
    <row r="85" spans="2:9">
      <c r="B85" s="139" t="s">
        <v>291</v>
      </c>
      <c r="C85" s="139" t="s">
        <v>157</v>
      </c>
      <c r="D85" s="139">
        <v>9888570</v>
      </c>
      <c r="E85" s="139" t="s">
        <v>294</v>
      </c>
      <c r="F85" s="139" t="s">
        <v>294</v>
      </c>
      <c r="G85" s="140"/>
      <c r="H85" s="141">
        <v>3225</v>
      </c>
      <c r="I85" s="140" t="s">
        <v>295</v>
      </c>
    </row>
    <row r="86" spans="2:9">
      <c r="B86" s="139" t="s">
        <v>291</v>
      </c>
      <c r="C86" s="139" t="s">
        <v>157</v>
      </c>
      <c r="D86" s="139">
        <v>9888569</v>
      </c>
      <c r="E86" s="139" t="s">
        <v>296</v>
      </c>
      <c r="F86" s="139" t="s">
        <v>296</v>
      </c>
      <c r="G86" s="140"/>
      <c r="H86" s="141">
        <v>40.24</v>
      </c>
      <c r="I86" s="140" t="s">
        <v>297</v>
      </c>
    </row>
    <row r="87" spans="2:9">
      <c r="B87" s="139" t="s">
        <v>137</v>
      </c>
      <c r="C87" s="139" t="s">
        <v>157</v>
      </c>
      <c r="D87" s="139">
        <v>9888580</v>
      </c>
      <c r="E87" s="139" t="s">
        <v>298</v>
      </c>
      <c r="F87" s="139" t="s">
        <v>298</v>
      </c>
      <c r="G87" s="140"/>
      <c r="H87" s="141">
        <v>786</v>
      </c>
      <c r="I87" s="140" t="s">
        <v>299</v>
      </c>
    </row>
    <row r="88" spans="2:9">
      <c r="B88" s="139" t="s">
        <v>137</v>
      </c>
      <c r="C88" s="139" t="s">
        <v>157</v>
      </c>
      <c r="D88" s="139">
        <v>9888571</v>
      </c>
      <c r="E88" s="139" t="s">
        <v>300</v>
      </c>
      <c r="F88" s="139" t="s">
        <v>300</v>
      </c>
      <c r="G88" s="140"/>
      <c r="H88" s="141">
        <v>8700</v>
      </c>
      <c r="I88" s="140" t="s">
        <v>301</v>
      </c>
    </row>
    <row r="89" spans="2:9">
      <c r="B89" s="139" t="s">
        <v>137</v>
      </c>
      <c r="C89" s="139" t="s">
        <v>157</v>
      </c>
      <c r="D89" s="139">
        <v>9888574</v>
      </c>
      <c r="E89" s="139" t="s">
        <v>302</v>
      </c>
      <c r="F89" s="139" t="s">
        <v>302</v>
      </c>
      <c r="G89" s="140"/>
      <c r="H89" s="141">
        <v>1637.3</v>
      </c>
      <c r="I89" s="140" t="s">
        <v>303</v>
      </c>
    </row>
    <row r="90" spans="2:9">
      <c r="B90" s="139" t="s">
        <v>137</v>
      </c>
      <c r="C90" s="139" t="s">
        <v>157</v>
      </c>
      <c r="D90" s="139">
        <v>9888573</v>
      </c>
      <c r="E90" s="139" t="s">
        <v>304</v>
      </c>
      <c r="F90" s="139" t="s">
        <v>304</v>
      </c>
      <c r="G90" s="140"/>
      <c r="H90" s="141">
        <v>4200</v>
      </c>
      <c r="I90" s="140" t="s">
        <v>305</v>
      </c>
    </row>
    <row r="91" spans="2:9">
      <c r="B91" s="139" t="s">
        <v>137</v>
      </c>
      <c r="C91" s="139" t="s">
        <v>138</v>
      </c>
      <c r="D91" s="139"/>
      <c r="E91" s="139"/>
      <c r="F91" s="139" t="s">
        <v>139</v>
      </c>
      <c r="G91" s="140"/>
      <c r="H91" s="141">
        <v>250000</v>
      </c>
      <c r="I91" s="140" t="s">
        <v>306</v>
      </c>
    </row>
    <row r="92" spans="2:9">
      <c r="B92" s="139" t="s">
        <v>137</v>
      </c>
      <c r="C92" s="139" t="s">
        <v>157</v>
      </c>
      <c r="D92" s="139">
        <v>9888575</v>
      </c>
      <c r="E92" s="139" t="s">
        <v>151</v>
      </c>
      <c r="F92" s="139" t="s">
        <v>151</v>
      </c>
      <c r="G92" s="140"/>
      <c r="H92" s="141">
        <v>1083.5999999999999</v>
      </c>
      <c r="I92" s="140" t="s">
        <v>307</v>
      </c>
    </row>
    <row r="93" spans="2:9">
      <c r="B93" s="139" t="s">
        <v>137</v>
      </c>
      <c r="C93" s="139" t="s">
        <v>157</v>
      </c>
      <c r="D93" s="139">
        <v>9888576</v>
      </c>
      <c r="E93" s="139" t="s">
        <v>308</v>
      </c>
      <c r="F93" s="139" t="s">
        <v>308</v>
      </c>
      <c r="G93" s="140"/>
      <c r="H93" s="141">
        <v>1187.55</v>
      </c>
      <c r="I93" s="140" t="s">
        <v>309</v>
      </c>
    </row>
    <row r="94" spans="2:9">
      <c r="B94" s="139" t="s">
        <v>137</v>
      </c>
      <c r="C94" s="139" t="s">
        <v>157</v>
      </c>
      <c r="D94" s="139">
        <v>9888577</v>
      </c>
      <c r="E94" s="139" t="s">
        <v>310</v>
      </c>
      <c r="F94" s="139" t="s">
        <v>310</v>
      </c>
      <c r="G94" s="140"/>
      <c r="H94" s="141">
        <v>450.9</v>
      </c>
      <c r="I94" s="140" t="s">
        <v>311</v>
      </c>
    </row>
    <row r="95" spans="2:9">
      <c r="B95" s="139" t="s">
        <v>137</v>
      </c>
      <c r="C95" s="139" t="s">
        <v>157</v>
      </c>
      <c r="D95" s="139">
        <v>9888578</v>
      </c>
      <c r="E95" s="139" t="s">
        <v>312</v>
      </c>
      <c r="F95" s="139" t="s">
        <v>312</v>
      </c>
      <c r="G95" s="140"/>
      <c r="H95" s="141">
        <v>7031</v>
      </c>
      <c r="I95" s="140" t="s">
        <v>313</v>
      </c>
    </row>
    <row r="96" spans="2:9">
      <c r="B96" s="139" t="s">
        <v>137</v>
      </c>
      <c r="C96" s="139" t="s">
        <v>157</v>
      </c>
      <c r="D96" s="139">
        <v>9888579</v>
      </c>
      <c r="E96" s="139" t="s">
        <v>314</v>
      </c>
      <c r="F96" s="139" t="s">
        <v>314</v>
      </c>
      <c r="G96" s="140"/>
      <c r="H96" s="141">
        <v>437.76</v>
      </c>
      <c r="I96" s="140" t="s">
        <v>315</v>
      </c>
    </row>
    <row r="97" spans="2:9">
      <c r="B97" s="139" t="s">
        <v>137</v>
      </c>
      <c r="C97" s="139" t="s">
        <v>157</v>
      </c>
      <c r="D97" s="139">
        <v>9888572</v>
      </c>
      <c r="E97" s="139" t="s">
        <v>316</v>
      </c>
      <c r="F97" s="139" t="s">
        <v>316</v>
      </c>
      <c r="G97" s="140"/>
      <c r="H97" s="141">
        <v>900</v>
      </c>
      <c r="I97" s="140" t="s">
        <v>317</v>
      </c>
    </row>
    <row r="98" spans="2:9">
      <c r="B98" s="139" t="s">
        <v>318</v>
      </c>
      <c r="C98" s="139" t="s">
        <v>142</v>
      </c>
      <c r="D98" s="139" t="s">
        <v>286</v>
      </c>
      <c r="E98" s="139"/>
      <c r="F98" s="139" t="s">
        <v>289</v>
      </c>
      <c r="G98" s="140"/>
      <c r="H98" s="141">
        <v>4767.1899999999996</v>
      </c>
      <c r="I98" s="140" t="s">
        <v>319</v>
      </c>
    </row>
    <row r="99" spans="2:9">
      <c r="B99" s="139" t="s">
        <v>318</v>
      </c>
      <c r="C99" s="139" t="s">
        <v>142</v>
      </c>
      <c r="D99" s="139" t="s">
        <v>286</v>
      </c>
      <c r="E99" s="139"/>
      <c r="F99" s="139" t="s">
        <v>287</v>
      </c>
      <c r="G99" s="140"/>
      <c r="H99" s="141">
        <v>2148.14</v>
      </c>
      <c r="I99" s="140" t="s">
        <v>320</v>
      </c>
    </row>
    <row r="100" spans="2:9">
      <c r="B100" s="139" t="s">
        <v>321</v>
      </c>
      <c r="C100" s="139" t="s">
        <v>157</v>
      </c>
      <c r="D100" s="139">
        <v>9891312</v>
      </c>
      <c r="E100" s="139" t="s">
        <v>322</v>
      </c>
      <c r="F100" s="139" t="s">
        <v>322</v>
      </c>
      <c r="G100" s="140"/>
      <c r="H100" s="141">
        <v>1300</v>
      </c>
      <c r="I100" s="140" t="s">
        <v>323</v>
      </c>
    </row>
    <row r="101" spans="2:9">
      <c r="B101" s="139" t="s">
        <v>321</v>
      </c>
      <c r="C101" s="139" t="s">
        <v>157</v>
      </c>
      <c r="D101" s="139">
        <v>9891311</v>
      </c>
      <c r="E101" s="139" t="s">
        <v>304</v>
      </c>
      <c r="F101" s="139" t="s">
        <v>304</v>
      </c>
      <c r="G101" s="140"/>
      <c r="H101" s="141">
        <v>4200</v>
      </c>
      <c r="I101" s="140" t="s">
        <v>324</v>
      </c>
    </row>
    <row r="102" spans="2:9">
      <c r="B102" s="139" t="s">
        <v>321</v>
      </c>
      <c r="C102" s="139" t="s">
        <v>157</v>
      </c>
      <c r="D102" s="139">
        <v>9891310</v>
      </c>
      <c r="E102" s="139" t="s">
        <v>316</v>
      </c>
      <c r="F102" s="139" t="s">
        <v>316</v>
      </c>
      <c r="G102" s="140"/>
      <c r="H102" s="141">
        <v>900</v>
      </c>
      <c r="I102" s="140" t="s">
        <v>325</v>
      </c>
    </row>
    <row r="103" spans="2:9">
      <c r="B103" s="139" t="s">
        <v>321</v>
      </c>
      <c r="C103" s="139" t="s">
        <v>157</v>
      </c>
      <c r="D103" s="139">
        <v>9891309</v>
      </c>
      <c r="E103" s="139" t="s">
        <v>326</v>
      </c>
      <c r="F103" s="139" t="s">
        <v>326</v>
      </c>
      <c r="G103" s="140"/>
      <c r="H103" s="141">
        <v>954.53</v>
      </c>
      <c r="I103" s="140" t="s">
        <v>327</v>
      </c>
    </row>
    <row r="104" spans="2:9">
      <c r="B104" s="139" t="s">
        <v>321</v>
      </c>
      <c r="C104" s="139" t="s">
        <v>157</v>
      </c>
      <c r="D104" s="139">
        <v>9891305</v>
      </c>
      <c r="E104" s="139" t="s">
        <v>328</v>
      </c>
      <c r="F104" s="139" t="s">
        <v>328</v>
      </c>
      <c r="G104" s="140"/>
      <c r="H104" s="141">
        <v>550</v>
      </c>
      <c r="I104" s="140" t="s">
        <v>329</v>
      </c>
    </row>
    <row r="105" spans="2:9">
      <c r="B105" s="139" t="s">
        <v>321</v>
      </c>
      <c r="C105" s="139" t="s">
        <v>157</v>
      </c>
      <c r="D105" s="139">
        <v>9891315</v>
      </c>
      <c r="E105" s="139" t="s">
        <v>330</v>
      </c>
      <c r="F105" s="139" t="s">
        <v>330</v>
      </c>
      <c r="G105" s="140"/>
      <c r="H105" s="141">
        <v>8625</v>
      </c>
      <c r="I105" s="140" t="s">
        <v>331</v>
      </c>
    </row>
    <row r="106" spans="2:9">
      <c r="B106" s="139" t="s">
        <v>321</v>
      </c>
      <c r="C106" s="139" t="s">
        <v>157</v>
      </c>
      <c r="D106" s="139">
        <v>9891308</v>
      </c>
      <c r="E106" s="139" t="s">
        <v>300</v>
      </c>
      <c r="F106" s="139" t="s">
        <v>300</v>
      </c>
      <c r="G106" s="140"/>
      <c r="H106" s="141">
        <v>8140</v>
      </c>
      <c r="I106" s="140" t="s">
        <v>332</v>
      </c>
    </row>
    <row r="107" spans="2:9">
      <c r="B107" s="139" t="s">
        <v>321</v>
      </c>
      <c r="C107" s="139" t="s">
        <v>157</v>
      </c>
      <c r="D107" s="139">
        <v>9891307</v>
      </c>
      <c r="E107" s="139" t="s">
        <v>296</v>
      </c>
      <c r="F107" s="139" t="s">
        <v>296</v>
      </c>
      <c r="G107" s="140"/>
      <c r="H107" s="141">
        <v>3.29</v>
      </c>
      <c r="I107" s="140" t="s">
        <v>333</v>
      </c>
    </row>
    <row r="108" spans="2:9">
      <c r="B108" s="139" t="s">
        <v>321</v>
      </c>
      <c r="C108" s="139" t="s">
        <v>157</v>
      </c>
      <c r="D108" s="139">
        <v>9891306</v>
      </c>
      <c r="E108" s="139" t="s">
        <v>334</v>
      </c>
      <c r="F108" s="139" t="s">
        <v>335</v>
      </c>
      <c r="G108" s="140"/>
      <c r="H108" s="141">
        <v>750</v>
      </c>
      <c r="I108" s="140" t="s">
        <v>336</v>
      </c>
    </row>
    <row r="109" spans="2:9">
      <c r="B109" s="139" t="s">
        <v>321</v>
      </c>
      <c r="C109" s="139" t="s">
        <v>157</v>
      </c>
      <c r="D109" s="139">
        <v>9891313</v>
      </c>
      <c r="E109" s="139" t="s">
        <v>302</v>
      </c>
      <c r="F109" s="139" t="s">
        <v>302</v>
      </c>
      <c r="G109" s="140"/>
      <c r="H109" s="141">
        <v>1637.3</v>
      </c>
      <c r="I109" s="140" t="s">
        <v>337</v>
      </c>
    </row>
    <row r="110" spans="2:9">
      <c r="B110" s="139" t="s">
        <v>321</v>
      </c>
      <c r="C110" s="139" t="s">
        <v>142</v>
      </c>
      <c r="D110" s="139" t="s">
        <v>286</v>
      </c>
      <c r="E110" s="139"/>
      <c r="F110" s="139" t="s">
        <v>287</v>
      </c>
      <c r="G110" s="140"/>
      <c r="H110" s="141">
        <v>2133.1999999999998</v>
      </c>
      <c r="I110" s="140" t="s">
        <v>338</v>
      </c>
    </row>
    <row r="111" spans="2:9">
      <c r="B111" s="139" t="s">
        <v>321</v>
      </c>
      <c r="C111" s="139" t="s">
        <v>142</v>
      </c>
      <c r="D111" s="139" t="s">
        <v>286</v>
      </c>
      <c r="E111" s="139"/>
      <c r="F111" s="139" t="s">
        <v>289</v>
      </c>
      <c r="G111" s="140"/>
      <c r="H111" s="141">
        <v>5155.32</v>
      </c>
      <c r="I111" s="140" t="s">
        <v>339</v>
      </c>
    </row>
    <row r="112" spans="2:9">
      <c r="B112" s="139" t="s">
        <v>321</v>
      </c>
      <c r="C112" s="139" t="s">
        <v>157</v>
      </c>
      <c r="D112" s="139">
        <v>9891319</v>
      </c>
      <c r="E112" s="139" t="s">
        <v>314</v>
      </c>
      <c r="F112" s="139" t="s">
        <v>314</v>
      </c>
      <c r="G112" s="140"/>
      <c r="H112" s="141">
        <v>454.03</v>
      </c>
      <c r="I112" s="140" t="s">
        <v>340</v>
      </c>
    </row>
    <row r="113" spans="2:9">
      <c r="B113" s="139" t="s">
        <v>321</v>
      </c>
      <c r="C113" s="139" t="s">
        <v>157</v>
      </c>
      <c r="D113" s="139">
        <v>9891318</v>
      </c>
      <c r="E113" s="139" t="s">
        <v>312</v>
      </c>
      <c r="F113" s="139" t="s">
        <v>312</v>
      </c>
      <c r="G113" s="140"/>
      <c r="H113" s="141">
        <v>6636</v>
      </c>
      <c r="I113" s="140" t="s">
        <v>341</v>
      </c>
    </row>
    <row r="114" spans="2:9">
      <c r="B114" s="139" t="s">
        <v>321</v>
      </c>
      <c r="C114" s="139" t="s">
        <v>157</v>
      </c>
      <c r="D114" s="139">
        <v>9891317</v>
      </c>
      <c r="E114" s="139" t="s">
        <v>310</v>
      </c>
      <c r="F114" s="139" t="s">
        <v>310</v>
      </c>
      <c r="G114" s="140"/>
      <c r="H114" s="141">
        <v>474.5</v>
      </c>
      <c r="I114" s="140" t="s">
        <v>342</v>
      </c>
    </row>
    <row r="115" spans="2:9">
      <c r="B115" s="139" t="s">
        <v>321</v>
      </c>
      <c r="C115" s="139" t="s">
        <v>157</v>
      </c>
      <c r="D115" s="139">
        <v>9891316</v>
      </c>
      <c r="E115" s="139" t="s">
        <v>343</v>
      </c>
      <c r="F115" s="139" t="s">
        <v>343</v>
      </c>
      <c r="G115" s="140"/>
      <c r="H115" s="141">
        <v>300</v>
      </c>
      <c r="I115" s="140" t="s">
        <v>344</v>
      </c>
    </row>
    <row r="116" spans="2:9">
      <c r="B116" s="139" t="s">
        <v>321</v>
      </c>
      <c r="C116" s="139" t="s">
        <v>157</v>
      </c>
      <c r="D116" s="139">
        <v>9891314</v>
      </c>
      <c r="E116" s="139" t="s">
        <v>151</v>
      </c>
      <c r="F116" s="139" t="s">
        <v>151</v>
      </c>
      <c r="G116" s="140"/>
      <c r="H116" s="141">
        <v>516</v>
      </c>
      <c r="I116" s="140" t="s">
        <v>345</v>
      </c>
    </row>
    <row r="117" spans="2:9">
      <c r="B117" s="139" t="s">
        <v>346</v>
      </c>
      <c r="C117" s="139" t="s">
        <v>157</v>
      </c>
      <c r="D117" s="139">
        <v>9893626</v>
      </c>
      <c r="E117" s="139" t="s">
        <v>347</v>
      </c>
      <c r="F117" s="139" t="s">
        <v>348</v>
      </c>
      <c r="G117" s="140"/>
      <c r="H117" s="141">
        <v>84.33</v>
      </c>
      <c r="I117" s="140" t="s">
        <v>349</v>
      </c>
    </row>
    <row r="118" spans="2:9">
      <c r="B118" s="139" t="s">
        <v>346</v>
      </c>
      <c r="C118" s="139" t="s">
        <v>157</v>
      </c>
      <c r="D118" s="139">
        <v>9893627</v>
      </c>
      <c r="E118" s="139" t="s">
        <v>334</v>
      </c>
      <c r="F118" s="139" t="s">
        <v>334</v>
      </c>
      <c r="G118" s="140"/>
      <c r="H118" s="141">
        <v>250</v>
      </c>
      <c r="I118" s="140" t="s">
        <v>350</v>
      </c>
    </row>
    <row r="119" spans="2:9">
      <c r="B119" s="139" t="s">
        <v>346</v>
      </c>
      <c r="C119" s="139" t="s">
        <v>157</v>
      </c>
      <c r="D119" s="139">
        <v>9893628</v>
      </c>
      <c r="E119" s="139" t="s">
        <v>351</v>
      </c>
      <c r="F119" s="139" t="s">
        <v>351</v>
      </c>
      <c r="G119" s="140"/>
      <c r="H119" s="141">
        <v>140.22</v>
      </c>
      <c r="I119" s="140" t="s">
        <v>352</v>
      </c>
    </row>
    <row r="120" spans="2:9">
      <c r="B120" s="139" t="s">
        <v>346</v>
      </c>
      <c r="C120" s="139" t="s">
        <v>157</v>
      </c>
      <c r="D120" s="139">
        <v>9893629</v>
      </c>
      <c r="E120" s="139" t="s">
        <v>353</v>
      </c>
      <c r="F120" s="139" t="s">
        <v>353</v>
      </c>
      <c r="G120" s="140"/>
      <c r="H120" s="141">
        <v>17.63</v>
      </c>
      <c r="I120" s="140" t="s">
        <v>354</v>
      </c>
    </row>
    <row r="121" spans="2:9">
      <c r="B121" s="139" t="s">
        <v>346</v>
      </c>
      <c r="C121" s="139" t="s">
        <v>157</v>
      </c>
      <c r="D121" s="139">
        <v>9893630</v>
      </c>
      <c r="E121" s="139" t="s">
        <v>355</v>
      </c>
      <c r="F121" s="139" t="s">
        <v>355</v>
      </c>
      <c r="G121" s="140"/>
      <c r="H121" s="141">
        <v>300</v>
      </c>
      <c r="I121" s="140" t="s">
        <v>356</v>
      </c>
    </row>
    <row r="122" spans="2:9">
      <c r="B122" s="139" t="s">
        <v>346</v>
      </c>
      <c r="C122" s="139" t="s">
        <v>157</v>
      </c>
      <c r="D122" s="139">
        <v>9893631</v>
      </c>
      <c r="E122" s="139" t="s">
        <v>357</v>
      </c>
      <c r="F122" s="139" t="s">
        <v>357</v>
      </c>
      <c r="G122" s="140"/>
      <c r="H122" s="141">
        <v>595</v>
      </c>
      <c r="I122" s="140" t="s">
        <v>358</v>
      </c>
    </row>
    <row r="123" spans="2:9">
      <c r="B123" s="139" t="s">
        <v>346</v>
      </c>
      <c r="C123" s="139" t="s">
        <v>157</v>
      </c>
      <c r="D123" s="139">
        <v>9893632</v>
      </c>
      <c r="E123" s="139" t="s">
        <v>330</v>
      </c>
      <c r="F123" s="139" t="s">
        <v>330</v>
      </c>
      <c r="G123" s="140"/>
      <c r="H123" s="141">
        <v>4575</v>
      </c>
      <c r="I123" s="140" t="s">
        <v>359</v>
      </c>
    </row>
    <row r="124" spans="2:9">
      <c r="B124" s="139" t="s">
        <v>346</v>
      </c>
      <c r="C124" s="139" t="s">
        <v>142</v>
      </c>
      <c r="D124" s="139" t="s">
        <v>286</v>
      </c>
      <c r="E124" s="139"/>
      <c r="F124" s="139" t="s">
        <v>289</v>
      </c>
      <c r="G124" s="140"/>
      <c r="H124" s="141">
        <v>3932.61</v>
      </c>
      <c r="I124" s="140" t="s">
        <v>360</v>
      </c>
    </row>
    <row r="125" spans="2:9">
      <c r="B125" s="139" t="s">
        <v>346</v>
      </c>
      <c r="C125" s="139" t="s">
        <v>142</v>
      </c>
      <c r="D125" s="139" t="s">
        <v>286</v>
      </c>
      <c r="E125" s="139"/>
      <c r="F125" s="139" t="s">
        <v>287</v>
      </c>
      <c r="G125" s="140"/>
      <c r="H125" s="141">
        <v>1874.53</v>
      </c>
      <c r="I125" s="140" t="s">
        <v>361</v>
      </c>
    </row>
    <row r="126" spans="2:9">
      <c r="B126" s="139" t="s">
        <v>147</v>
      </c>
      <c r="C126" s="139" t="s">
        <v>142</v>
      </c>
      <c r="D126" s="139"/>
      <c r="E126" s="139"/>
      <c r="F126" s="139" t="s">
        <v>362</v>
      </c>
      <c r="G126" s="140"/>
      <c r="H126" s="141">
        <v>41402.83</v>
      </c>
      <c r="I126" s="140" t="s">
        <v>363</v>
      </c>
    </row>
    <row r="127" spans="2:9">
      <c r="B127" s="139" t="s">
        <v>149</v>
      </c>
      <c r="C127" s="139" t="s">
        <v>150</v>
      </c>
      <c r="D127" s="139"/>
      <c r="E127" s="139" t="s">
        <v>151</v>
      </c>
      <c r="F127" s="139"/>
      <c r="G127" s="141">
        <v>777231</v>
      </c>
      <c r="H127" s="140"/>
      <c r="I127" s="140" t="s">
        <v>364</v>
      </c>
    </row>
    <row r="128" spans="2:9">
      <c r="B128" s="139" t="s">
        <v>365</v>
      </c>
      <c r="C128" s="139" t="s">
        <v>157</v>
      </c>
      <c r="D128" s="139">
        <v>9895327</v>
      </c>
      <c r="E128" s="139" t="s">
        <v>357</v>
      </c>
      <c r="F128" s="139" t="s">
        <v>357</v>
      </c>
      <c r="G128" s="140"/>
      <c r="H128" s="141">
        <v>324</v>
      </c>
      <c r="I128" s="140" t="s">
        <v>366</v>
      </c>
    </row>
    <row r="129" spans="2:9">
      <c r="B129" s="139" t="s">
        <v>365</v>
      </c>
      <c r="C129" s="139" t="s">
        <v>157</v>
      </c>
      <c r="D129" s="139">
        <v>9895328</v>
      </c>
      <c r="E129" s="139" t="s">
        <v>316</v>
      </c>
      <c r="F129" s="139" t="s">
        <v>316</v>
      </c>
      <c r="G129" s="140"/>
      <c r="H129" s="141">
        <v>900</v>
      </c>
      <c r="I129" s="140" t="s">
        <v>367</v>
      </c>
    </row>
    <row r="130" spans="2:9">
      <c r="B130" s="139" t="s">
        <v>365</v>
      </c>
      <c r="C130" s="139" t="s">
        <v>157</v>
      </c>
      <c r="D130" s="139">
        <v>9895329</v>
      </c>
      <c r="E130" s="139" t="s">
        <v>304</v>
      </c>
      <c r="F130" s="139" t="s">
        <v>304</v>
      </c>
      <c r="G130" s="140"/>
      <c r="H130" s="141">
        <v>4200</v>
      </c>
      <c r="I130" s="140" t="s">
        <v>368</v>
      </c>
    </row>
    <row r="131" spans="2:9">
      <c r="B131" s="139" t="s">
        <v>365</v>
      </c>
      <c r="C131" s="139" t="s">
        <v>157</v>
      </c>
      <c r="D131" s="139">
        <v>9895330</v>
      </c>
      <c r="E131" s="139" t="s">
        <v>330</v>
      </c>
      <c r="F131" s="139" t="s">
        <v>330</v>
      </c>
      <c r="G131" s="140"/>
      <c r="H131" s="141">
        <v>4200</v>
      </c>
      <c r="I131" s="140" t="s">
        <v>369</v>
      </c>
    </row>
    <row r="132" spans="2:9">
      <c r="B132" s="139" t="s">
        <v>365</v>
      </c>
      <c r="C132" s="139" t="s">
        <v>157</v>
      </c>
      <c r="D132" s="139">
        <v>9895331</v>
      </c>
      <c r="E132" s="139" t="s">
        <v>312</v>
      </c>
      <c r="F132" s="139" t="s">
        <v>312</v>
      </c>
      <c r="G132" s="140"/>
      <c r="H132" s="141">
        <v>8532</v>
      </c>
      <c r="I132" s="140" t="s">
        <v>370</v>
      </c>
    </row>
    <row r="133" spans="2:9">
      <c r="B133" s="139" t="s">
        <v>365</v>
      </c>
      <c r="C133" s="139" t="s">
        <v>157</v>
      </c>
      <c r="D133" s="139">
        <v>9895326</v>
      </c>
      <c r="E133" s="139" t="s">
        <v>326</v>
      </c>
      <c r="F133" s="139" t="s">
        <v>326</v>
      </c>
      <c r="G133" s="140"/>
      <c r="H133" s="141">
        <v>477.91</v>
      </c>
      <c r="I133" s="140" t="s">
        <v>371</v>
      </c>
    </row>
    <row r="134" spans="2:9">
      <c r="B134" s="139" t="s">
        <v>365</v>
      </c>
      <c r="C134" s="139" t="s">
        <v>157</v>
      </c>
      <c r="D134" s="139">
        <v>9895325</v>
      </c>
      <c r="E134" s="139" t="s">
        <v>300</v>
      </c>
      <c r="F134" s="139" t="s">
        <v>300</v>
      </c>
      <c r="G134" s="140"/>
      <c r="H134" s="141">
        <v>6880</v>
      </c>
      <c r="I134" s="140" t="s">
        <v>372</v>
      </c>
    </row>
    <row r="135" spans="2:9">
      <c r="B135" s="139" t="s">
        <v>373</v>
      </c>
      <c r="C135" s="139" t="s">
        <v>142</v>
      </c>
      <c r="D135" s="139" t="s">
        <v>286</v>
      </c>
      <c r="E135" s="139"/>
      <c r="F135" s="139" t="s">
        <v>289</v>
      </c>
      <c r="G135" s="140"/>
      <c r="H135" s="141">
        <v>3931.32</v>
      </c>
      <c r="I135" s="140" t="s">
        <v>374</v>
      </c>
    </row>
    <row r="136" spans="2:9">
      <c r="B136" s="139" t="s">
        <v>373</v>
      </c>
      <c r="C136" s="139" t="s">
        <v>142</v>
      </c>
      <c r="D136" s="139" t="s">
        <v>286</v>
      </c>
      <c r="E136" s="139"/>
      <c r="F136" s="139" t="s">
        <v>287</v>
      </c>
      <c r="G136" s="140"/>
      <c r="H136" s="141">
        <v>1877.78</v>
      </c>
      <c r="I136" s="140" t="s">
        <v>375</v>
      </c>
    </row>
    <row r="137" spans="2:9">
      <c r="B137" s="139" t="s">
        <v>376</v>
      </c>
      <c r="C137" s="139" t="s">
        <v>142</v>
      </c>
      <c r="D137" s="139" t="s">
        <v>286</v>
      </c>
      <c r="E137" s="139"/>
      <c r="F137" s="139" t="s">
        <v>287</v>
      </c>
      <c r="G137" s="140"/>
      <c r="H137" s="141">
        <v>65.87</v>
      </c>
      <c r="I137" s="140" t="s">
        <v>377</v>
      </c>
    </row>
    <row r="138" spans="2:9">
      <c r="B138" s="139" t="s">
        <v>378</v>
      </c>
      <c r="C138" s="139" t="s">
        <v>157</v>
      </c>
      <c r="D138" s="139">
        <v>9897372</v>
      </c>
      <c r="E138" s="139" t="s">
        <v>302</v>
      </c>
      <c r="F138" s="139"/>
      <c r="G138" s="140"/>
      <c r="H138" s="141">
        <v>1637.3</v>
      </c>
      <c r="I138" s="140" t="s">
        <v>379</v>
      </c>
    </row>
    <row r="139" spans="2:9">
      <c r="B139" s="139" t="s">
        <v>378</v>
      </c>
      <c r="C139" s="139" t="s">
        <v>157</v>
      </c>
      <c r="D139" s="139">
        <v>9897375</v>
      </c>
      <c r="E139" s="139" t="s">
        <v>151</v>
      </c>
      <c r="F139" s="139"/>
      <c r="G139" s="140"/>
      <c r="H139" s="141">
        <v>225</v>
      </c>
      <c r="I139" s="140" t="s">
        <v>380</v>
      </c>
    </row>
    <row r="140" spans="2:9">
      <c r="B140" s="139" t="s">
        <v>378</v>
      </c>
      <c r="C140" s="139" t="s">
        <v>157</v>
      </c>
      <c r="D140" s="139">
        <v>9897376</v>
      </c>
      <c r="E140" s="139" t="s">
        <v>314</v>
      </c>
      <c r="F140" s="139"/>
      <c r="G140" s="140"/>
      <c r="H140" s="141">
        <v>567.95000000000005</v>
      </c>
      <c r="I140" s="140" t="s">
        <v>381</v>
      </c>
    </row>
    <row r="141" spans="2:9">
      <c r="B141" s="139" t="s">
        <v>378</v>
      </c>
      <c r="C141" s="139" t="s">
        <v>157</v>
      </c>
      <c r="D141" s="139">
        <v>9912192</v>
      </c>
      <c r="E141" s="139" t="s">
        <v>151</v>
      </c>
      <c r="F141" s="139"/>
      <c r="G141" s="140"/>
      <c r="H141" s="141">
        <v>516</v>
      </c>
      <c r="I141" s="140" t="s">
        <v>382</v>
      </c>
    </row>
    <row r="142" spans="2:9">
      <c r="B142" s="139" t="s">
        <v>378</v>
      </c>
      <c r="C142" s="139" t="s">
        <v>157</v>
      </c>
      <c r="D142" s="139">
        <v>9897090</v>
      </c>
      <c r="E142" s="139" t="s">
        <v>347</v>
      </c>
      <c r="F142" s="139" t="s">
        <v>348</v>
      </c>
      <c r="G142" s="140"/>
      <c r="H142" s="141">
        <v>112.44</v>
      </c>
      <c r="I142" s="140" t="s">
        <v>383</v>
      </c>
    </row>
    <row r="143" spans="2:9">
      <c r="B143" s="139" t="s">
        <v>378</v>
      </c>
      <c r="C143" s="139" t="s">
        <v>157</v>
      </c>
      <c r="D143" s="139">
        <v>9897091</v>
      </c>
      <c r="E143" s="139" t="s">
        <v>384</v>
      </c>
      <c r="F143" s="139" t="s">
        <v>384</v>
      </c>
      <c r="G143" s="140"/>
      <c r="H143" s="141">
        <v>15760</v>
      </c>
      <c r="I143" s="140" t="s">
        <v>385</v>
      </c>
    </row>
    <row r="144" spans="2:9">
      <c r="B144" s="139" t="s">
        <v>378</v>
      </c>
      <c r="C144" s="139" t="s">
        <v>157</v>
      </c>
      <c r="D144" s="139">
        <v>9897092</v>
      </c>
      <c r="E144" s="139" t="s">
        <v>164</v>
      </c>
      <c r="F144" s="139" t="s">
        <v>164</v>
      </c>
      <c r="G144" s="140"/>
      <c r="H144" s="141">
        <v>1498.15</v>
      </c>
      <c r="I144" s="140" t="s">
        <v>386</v>
      </c>
    </row>
    <row r="145" spans="2:9">
      <c r="B145" s="139" t="s">
        <v>378</v>
      </c>
      <c r="C145" s="139" t="s">
        <v>157</v>
      </c>
      <c r="D145" s="139">
        <v>9897093</v>
      </c>
      <c r="E145" s="139" t="s">
        <v>164</v>
      </c>
      <c r="F145" s="139" t="s">
        <v>164</v>
      </c>
      <c r="G145" s="140"/>
      <c r="H145" s="141">
        <v>1498.15</v>
      </c>
      <c r="I145" s="140" t="s">
        <v>387</v>
      </c>
    </row>
    <row r="146" spans="2:9">
      <c r="B146" s="139" t="s">
        <v>378</v>
      </c>
      <c r="C146" s="139" t="s">
        <v>157</v>
      </c>
      <c r="D146" s="139">
        <v>9897370</v>
      </c>
      <c r="E146" s="139" t="s">
        <v>384</v>
      </c>
      <c r="F146" s="139" t="s">
        <v>384</v>
      </c>
      <c r="G146" s="140"/>
      <c r="H146" s="141">
        <v>23640</v>
      </c>
      <c r="I146" s="140" t="s">
        <v>388</v>
      </c>
    </row>
    <row r="147" spans="2:9">
      <c r="B147" s="139" t="s">
        <v>378</v>
      </c>
      <c r="C147" s="139" t="s">
        <v>157</v>
      </c>
      <c r="D147" s="139">
        <v>9897371</v>
      </c>
      <c r="E147" s="139" t="s">
        <v>389</v>
      </c>
      <c r="F147" s="139"/>
      <c r="G147" s="140"/>
      <c r="H147" s="141">
        <v>856.25</v>
      </c>
      <c r="I147" s="140" t="s">
        <v>390</v>
      </c>
    </row>
    <row r="148" spans="2:9">
      <c r="B148" s="139" t="s">
        <v>391</v>
      </c>
      <c r="C148" s="139" t="s">
        <v>142</v>
      </c>
      <c r="D148" s="139" t="s">
        <v>286</v>
      </c>
      <c r="E148" s="139"/>
      <c r="F148" s="139" t="s">
        <v>289</v>
      </c>
      <c r="G148" s="140"/>
      <c r="H148" s="141">
        <v>4234.3999999999996</v>
      </c>
      <c r="I148" s="140" t="s">
        <v>392</v>
      </c>
    </row>
    <row r="149" spans="2:9">
      <c r="B149" s="139" t="s">
        <v>391</v>
      </c>
      <c r="C149" s="139" t="s">
        <v>142</v>
      </c>
      <c r="D149" s="139" t="s">
        <v>286</v>
      </c>
      <c r="E149" s="139"/>
      <c r="F149" s="139" t="s">
        <v>287</v>
      </c>
      <c r="G149" s="140"/>
      <c r="H149" s="141">
        <v>2051.2800000000002</v>
      </c>
      <c r="I149" s="140" t="s">
        <v>393</v>
      </c>
    </row>
    <row r="150" spans="2:9">
      <c r="B150" s="139" t="s">
        <v>391</v>
      </c>
      <c r="C150" s="139" t="s">
        <v>142</v>
      </c>
      <c r="D150" s="139" t="s">
        <v>286</v>
      </c>
      <c r="E150" s="139"/>
      <c r="F150" s="139" t="s">
        <v>394</v>
      </c>
      <c r="G150" s="140"/>
      <c r="H150" s="141">
        <v>1864.17</v>
      </c>
      <c r="I150" s="140" t="s">
        <v>395</v>
      </c>
    </row>
    <row r="151" spans="2:9">
      <c r="B151" s="139" t="s">
        <v>153</v>
      </c>
      <c r="C151" s="139" t="s">
        <v>157</v>
      </c>
      <c r="D151" s="139">
        <v>9898058</v>
      </c>
      <c r="E151" s="139" t="s">
        <v>326</v>
      </c>
      <c r="F151" s="139"/>
      <c r="G151" s="140"/>
      <c r="H151" s="141">
        <v>503.74</v>
      </c>
      <c r="I151" s="140" t="s">
        <v>396</v>
      </c>
    </row>
    <row r="152" spans="2:9">
      <c r="B152" s="139" t="s">
        <v>153</v>
      </c>
      <c r="C152" s="139" t="s">
        <v>157</v>
      </c>
      <c r="D152" s="139">
        <v>9898059</v>
      </c>
      <c r="E152" s="139" t="s">
        <v>397</v>
      </c>
      <c r="F152" s="139"/>
      <c r="G152" s="140"/>
      <c r="H152" s="141">
        <v>6892.56</v>
      </c>
      <c r="I152" s="140" t="s">
        <v>398</v>
      </c>
    </row>
    <row r="153" spans="2:9">
      <c r="B153" s="139" t="s">
        <v>399</v>
      </c>
      <c r="C153" s="139" t="s">
        <v>142</v>
      </c>
      <c r="D153" s="139" t="s">
        <v>286</v>
      </c>
      <c r="E153" s="139"/>
      <c r="F153" s="139" t="s">
        <v>289</v>
      </c>
      <c r="G153" s="140"/>
      <c r="H153" s="141">
        <v>5578.69</v>
      </c>
      <c r="I153" s="140" t="s">
        <v>400</v>
      </c>
    </row>
    <row r="154" spans="2:9">
      <c r="B154" s="139" t="s">
        <v>399</v>
      </c>
      <c r="C154" s="139" t="s">
        <v>142</v>
      </c>
      <c r="D154" s="139" t="s">
        <v>286</v>
      </c>
      <c r="E154" s="139"/>
      <c r="F154" s="139" t="s">
        <v>394</v>
      </c>
      <c r="G154" s="140"/>
      <c r="H154" s="141">
        <v>30</v>
      </c>
      <c r="I154" s="140" t="s">
        <v>401</v>
      </c>
    </row>
    <row r="155" spans="2:9">
      <c r="B155" s="139" t="s">
        <v>399</v>
      </c>
      <c r="C155" s="139" t="s">
        <v>142</v>
      </c>
      <c r="D155" s="139" t="s">
        <v>286</v>
      </c>
      <c r="E155" s="139"/>
      <c r="F155" s="139" t="s">
        <v>287</v>
      </c>
      <c r="G155" s="140"/>
      <c r="H155" s="141">
        <v>2367.09</v>
      </c>
      <c r="I155" s="140" t="s">
        <v>402</v>
      </c>
    </row>
    <row r="156" spans="2:9">
      <c r="B156" s="139" t="s">
        <v>403</v>
      </c>
      <c r="C156" s="139" t="s">
        <v>142</v>
      </c>
      <c r="D156" s="139" t="s">
        <v>286</v>
      </c>
      <c r="E156" s="139"/>
      <c r="F156" s="139" t="s">
        <v>287</v>
      </c>
      <c r="G156" s="140"/>
      <c r="H156" s="141">
        <v>26.67</v>
      </c>
      <c r="I156" s="140" t="s">
        <v>404</v>
      </c>
    </row>
    <row r="157" spans="2:9">
      <c r="B157" s="139" t="s">
        <v>403</v>
      </c>
      <c r="C157" s="139" t="s">
        <v>142</v>
      </c>
      <c r="D157" s="139" t="s">
        <v>286</v>
      </c>
      <c r="E157" s="139"/>
      <c r="F157" s="139" t="s">
        <v>289</v>
      </c>
      <c r="G157" s="140"/>
      <c r="H157" s="141">
        <v>151.94999999999999</v>
      </c>
      <c r="I157" s="140" t="s">
        <v>405</v>
      </c>
    </row>
    <row r="158" spans="2:9">
      <c r="B158" s="139" t="s">
        <v>406</v>
      </c>
      <c r="C158" s="139" t="s">
        <v>157</v>
      </c>
      <c r="D158" s="139">
        <v>9902721</v>
      </c>
      <c r="E158" s="139" t="s">
        <v>326</v>
      </c>
      <c r="F158" s="139"/>
      <c r="G158" s="140"/>
      <c r="H158" s="141">
        <v>105.07</v>
      </c>
      <c r="I158" s="140" t="s">
        <v>407</v>
      </c>
    </row>
    <row r="159" spans="2:9">
      <c r="B159" s="139" t="s">
        <v>406</v>
      </c>
      <c r="C159" s="139" t="s">
        <v>157</v>
      </c>
      <c r="D159" s="139">
        <v>9902726</v>
      </c>
      <c r="E159" s="139" t="s">
        <v>151</v>
      </c>
      <c r="F159" s="139"/>
      <c r="G159" s="140"/>
      <c r="H159" s="141">
        <v>258</v>
      </c>
      <c r="I159" s="140" t="s">
        <v>408</v>
      </c>
    </row>
    <row r="160" spans="2:9">
      <c r="B160" s="139" t="s">
        <v>406</v>
      </c>
      <c r="C160" s="139" t="s">
        <v>157</v>
      </c>
      <c r="D160" s="139">
        <v>9902730</v>
      </c>
      <c r="E160" s="139" t="s">
        <v>314</v>
      </c>
      <c r="F160" s="139"/>
      <c r="G160" s="140"/>
      <c r="H160" s="141">
        <v>300.47000000000003</v>
      </c>
      <c r="I160" s="140" t="s">
        <v>409</v>
      </c>
    </row>
    <row r="161" spans="2:9">
      <c r="B161" s="139" t="s">
        <v>406</v>
      </c>
      <c r="C161" s="139" t="s">
        <v>157</v>
      </c>
      <c r="D161" s="139">
        <v>9902720</v>
      </c>
      <c r="E161" s="139" t="s">
        <v>326</v>
      </c>
      <c r="F161" s="139"/>
      <c r="G161" s="140"/>
      <c r="H161" s="141">
        <v>477.91</v>
      </c>
      <c r="I161" s="140" t="s">
        <v>410</v>
      </c>
    </row>
    <row r="162" spans="2:9">
      <c r="B162" s="139" t="s">
        <v>406</v>
      </c>
      <c r="C162" s="139" t="s">
        <v>157</v>
      </c>
      <c r="D162" s="139">
        <v>9902718</v>
      </c>
      <c r="E162" s="139" t="s">
        <v>411</v>
      </c>
      <c r="F162" s="139"/>
      <c r="G162" s="140"/>
      <c r="H162" s="141">
        <v>25</v>
      </c>
      <c r="I162" s="140" t="s">
        <v>412</v>
      </c>
    </row>
    <row r="163" spans="2:9">
      <c r="B163" s="139" t="s">
        <v>406</v>
      </c>
      <c r="C163" s="139" t="s">
        <v>157</v>
      </c>
      <c r="D163" s="139">
        <v>9902729</v>
      </c>
      <c r="E163" s="139" t="s">
        <v>314</v>
      </c>
      <c r="F163" s="139"/>
      <c r="G163" s="140"/>
      <c r="H163" s="141">
        <v>220.67</v>
      </c>
      <c r="I163" s="140" t="s">
        <v>413</v>
      </c>
    </row>
    <row r="164" spans="2:9">
      <c r="B164" s="139" t="s">
        <v>406</v>
      </c>
      <c r="C164" s="139" t="s">
        <v>157</v>
      </c>
      <c r="D164" s="139">
        <v>9902717</v>
      </c>
      <c r="E164" s="139" t="s">
        <v>414</v>
      </c>
      <c r="F164" s="139"/>
      <c r="G164" s="140"/>
      <c r="H164" s="141">
        <v>840</v>
      </c>
      <c r="I164" s="140" t="s">
        <v>415</v>
      </c>
    </row>
    <row r="165" spans="2:9">
      <c r="B165" s="139" t="s">
        <v>406</v>
      </c>
      <c r="C165" s="139" t="s">
        <v>157</v>
      </c>
      <c r="D165" s="139">
        <v>9902719</v>
      </c>
      <c r="E165" s="139" t="s">
        <v>416</v>
      </c>
      <c r="F165" s="139"/>
      <c r="G165" s="140"/>
      <c r="H165" s="141">
        <v>2310</v>
      </c>
      <c r="I165" s="140" t="s">
        <v>417</v>
      </c>
    </row>
    <row r="166" spans="2:9">
      <c r="B166" s="139" t="s">
        <v>406</v>
      </c>
      <c r="C166" s="139" t="s">
        <v>142</v>
      </c>
      <c r="D166" s="139" t="s">
        <v>286</v>
      </c>
      <c r="E166" s="139"/>
      <c r="F166" s="139" t="s">
        <v>289</v>
      </c>
      <c r="G166" s="140"/>
      <c r="H166" s="141">
        <v>5716.58</v>
      </c>
      <c r="I166" s="140" t="s">
        <v>418</v>
      </c>
    </row>
    <row r="167" spans="2:9">
      <c r="B167" s="139" t="s">
        <v>406</v>
      </c>
      <c r="C167" s="139" t="s">
        <v>142</v>
      </c>
      <c r="D167" s="139" t="s">
        <v>286</v>
      </c>
      <c r="E167" s="139"/>
      <c r="F167" s="139" t="s">
        <v>287</v>
      </c>
      <c r="G167" s="140"/>
      <c r="H167" s="141">
        <v>2404.12</v>
      </c>
      <c r="I167" s="140" t="s">
        <v>419</v>
      </c>
    </row>
    <row r="168" spans="2:9">
      <c r="B168" s="139" t="s">
        <v>406</v>
      </c>
      <c r="C168" s="139" t="s">
        <v>142</v>
      </c>
      <c r="D168" s="139" t="s">
        <v>286</v>
      </c>
      <c r="E168" s="139"/>
      <c r="F168" s="139" t="s">
        <v>394</v>
      </c>
      <c r="G168" s="140"/>
      <c r="H168" s="141">
        <v>800.84</v>
      </c>
      <c r="I168" s="140" t="s">
        <v>420</v>
      </c>
    </row>
    <row r="169" spans="2:9">
      <c r="B169" s="139" t="s">
        <v>406</v>
      </c>
      <c r="C169" s="139" t="s">
        <v>157</v>
      </c>
      <c r="D169" s="139">
        <v>9902722</v>
      </c>
      <c r="E169" s="139" t="s">
        <v>357</v>
      </c>
      <c r="F169" s="139"/>
      <c r="G169" s="140"/>
      <c r="H169" s="141">
        <v>81</v>
      </c>
      <c r="I169" s="140" t="s">
        <v>421</v>
      </c>
    </row>
    <row r="170" spans="2:9">
      <c r="B170" s="139" t="s">
        <v>406</v>
      </c>
      <c r="C170" s="139" t="s">
        <v>157</v>
      </c>
      <c r="D170" s="139">
        <v>9902723</v>
      </c>
      <c r="E170" s="139" t="s">
        <v>316</v>
      </c>
      <c r="F170" s="139"/>
      <c r="G170" s="140"/>
      <c r="H170" s="141">
        <v>900</v>
      </c>
      <c r="I170" s="140" t="s">
        <v>422</v>
      </c>
    </row>
    <row r="171" spans="2:9">
      <c r="B171" s="139" t="s">
        <v>406</v>
      </c>
      <c r="C171" s="139" t="s">
        <v>157</v>
      </c>
      <c r="D171" s="139">
        <v>9902724</v>
      </c>
      <c r="E171" s="139" t="s">
        <v>304</v>
      </c>
      <c r="F171" s="139"/>
      <c r="G171" s="140"/>
      <c r="H171" s="141">
        <v>4200</v>
      </c>
      <c r="I171" s="140" t="s">
        <v>423</v>
      </c>
    </row>
    <row r="172" spans="2:9">
      <c r="B172" s="139" t="s">
        <v>406</v>
      </c>
      <c r="C172" s="139" t="s">
        <v>157</v>
      </c>
      <c r="D172" s="139">
        <v>9902725</v>
      </c>
      <c r="E172" s="139" t="s">
        <v>151</v>
      </c>
      <c r="F172" s="139"/>
      <c r="G172" s="140"/>
      <c r="H172" s="141">
        <v>225</v>
      </c>
      <c r="I172" s="140" t="s">
        <v>424</v>
      </c>
    </row>
    <row r="173" spans="2:9">
      <c r="B173" s="139" t="s">
        <v>406</v>
      </c>
      <c r="C173" s="139" t="s">
        <v>157</v>
      </c>
      <c r="D173" s="139">
        <v>9902727</v>
      </c>
      <c r="E173" s="139" t="s">
        <v>310</v>
      </c>
      <c r="F173" s="139"/>
      <c r="G173" s="140"/>
      <c r="H173" s="141">
        <v>509.55</v>
      </c>
      <c r="I173" s="140" t="s">
        <v>425</v>
      </c>
    </row>
    <row r="174" spans="2:9">
      <c r="B174" s="139" t="s">
        <v>406</v>
      </c>
      <c r="C174" s="139" t="s">
        <v>157</v>
      </c>
      <c r="D174" s="139">
        <v>9902728</v>
      </c>
      <c r="E174" s="139" t="s">
        <v>312</v>
      </c>
      <c r="F174" s="139"/>
      <c r="G174" s="140"/>
      <c r="H174" s="141">
        <v>4345</v>
      </c>
      <c r="I174" s="140" t="s">
        <v>426</v>
      </c>
    </row>
    <row r="175" spans="2:9">
      <c r="B175" s="139" t="s">
        <v>160</v>
      </c>
      <c r="C175" s="139" t="s">
        <v>150</v>
      </c>
      <c r="D175" s="139"/>
      <c r="E175" s="139" t="s">
        <v>427</v>
      </c>
      <c r="F175" s="139"/>
      <c r="G175" s="141">
        <v>19700</v>
      </c>
      <c r="H175" s="140"/>
      <c r="I175" s="140" t="s">
        <v>428</v>
      </c>
    </row>
    <row r="176" spans="2:9">
      <c r="B176" s="139" t="s">
        <v>429</v>
      </c>
      <c r="C176" s="139" t="s">
        <v>157</v>
      </c>
      <c r="D176" s="139">
        <v>9904995</v>
      </c>
      <c r="E176" s="139" t="s">
        <v>430</v>
      </c>
      <c r="F176" s="139"/>
      <c r="G176" s="140"/>
      <c r="H176" s="141">
        <v>3617.76</v>
      </c>
      <c r="I176" s="140" t="s">
        <v>431</v>
      </c>
    </row>
    <row r="177" spans="2:9">
      <c r="B177" s="139" t="s">
        <v>429</v>
      </c>
      <c r="C177" s="139" t="s">
        <v>157</v>
      </c>
      <c r="D177" s="139">
        <v>9904996</v>
      </c>
      <c r="E177" s="139" t="s">
        <v>389</v>
      </c>
      <c r="F177" s="139"/>
      <c r="G177" s="140"/>
      <c r="H177" s="141">
        <v>1554.5</v>
      </c>
      <c r="I177" s="140" t="s">
        <v>432</v>
      </c>
    </row>
    <row r="178" spans="2:9">
      <c r="B178" s="139" t="s">
        <v>429</v>
      </c>
      <c r="C178" s="139" t="s">
        <v>157</v>
      </c>
      <c r="D178" s="139">
        <v>9904997</v>
      </c>
      <c r="E178" s="139" t="s">
        <v>389</v>
      </c>
      <c r="F178" s="139"/>
      <c r="G178" s="140"/>
      <c r="H178" s="141">
        <v>1427.35</v>
      </c>
      <c r="I178" s="140" t="s">
        <v>433</v>
      </c>
    </row>
    <row r="179" spans="2:9">
      <c r="B179" s="139" t="s">
        <v>429</v>
      </c>
      <c r="C179" s="139" t="s">
        <v>157</v>
      </c>
      <c r="D179" s="139">
        <v>9904999</v>
      </c>
      <c r="E179" s="139" t="s">
        <v>310</v>
      </c>
      <c r="F179" s="139"/>
      <c r="G179" s="140"/>
      <c r="H179" s="141">
        <v>645</v>
      </c>
      <c r="I179" s="140" t="s">
        <v>434</v>
      </c>
    </row>
    <row r="180" spans="2:9">
      <c r="B180" s="139" t="s">
        <v>429</v>
      </c>
      <c r="C180" s="139" t="s">
        <v>157</v>
      </c>
      <c r="D180" s="139">
        <v>9904998</v>
      </c>
      <c r="E180" s="139" t="s">
        <v>302</v>
      </c>
      <c r="F180" s="139"/>
      <c r="G180" s="140"/>
      <c r="H180" s="141">
        <v>3274.6</v>
      </c>
      <c r="I180" s="140" t="s">
        <v>435</v>
      </c>
    </row>
    <row r="181" spans="2:9">
      <c r="B181" s="139" t="s">
        <v>429</v>
      </c>
      <c r="C181" s="139" t="s">
        <v>142</v>
      </c>
      <c r="D181" s="139" t="s">
        <v>286</v>
      </c>
      <c r="E181" s="139"/>
      <c r="F181" s="139" t="s">
        <v>289</v>
      </c>
      <c r="G181" s="140"/>
      <c r="H181" s="141">
        <v>5716.56</v>
      </c>
      <c r="I181" s="140" t="s">
        <v>436</v>
      </c>
    </row>
    <row r="182" spans="2:9">
      <c r="B182" s="139" t="s">
        <v>429</v>
      </c>
      <c r="C182" s="139" t="s">
        <v>142</v>
      </c>
      <c r="D182" s="139" t="s">
        <v>286</v>
      </c>
      <c r="E182" s="139"/>
      <c r="F182" s="139" t="s">
        <v>287</v>
      </c>
      <c r="G182" s="140"/>
      <c r="H182" s="141">
        <v>2404.16</v>
      </c>
      <c r="I182" s="140" t="s">
        <v>437</v>
      </c>
    </row>
    <row r="183" spans="2:9">
      <c r="B183" s="139" t="s">
        <v>429</v>
      </c>
      <c r="C183" s="139" t="s">
        <v>138</v>
      </c>
      <c r="D183" s="139"/>
      <c r="E183" s="139"/>
      <c r="F183" s="139" t="s">
        <v>438</v>
      </c>
      <c r="G183" s="140"/>
      <c r="H183" s="141">
        <v>2000000</v>
      </c>
      <c r="I183" s="140" t="s">
        <v>439</v>
      </c>
    </row>
    <row r="184" spans="2:9">
      <c r="B184" s="139" t="s">
        <v>429</v>
      </c>
      <c r="C184" s="139" t="s">
        <v>142</v>
      </c>
      <c r="D184" s="139" t="s">
        <v>286</v>
      </c>
      <c r="E184" s="139"/>
      <c r="F184" s="139" t="s">
        <v>394</v>
      </c>
      <c r="G184" s="140"/>
      <c r="H184" s="141">
        <v>30</v>
      </c>
      <c r="I184" s="140" t="s">
        <v>440</v>
      </c>
    </row>
    <row r="185" spans="2:9">
      <c r="B185" s="139" t="s">
        <v>441</v>
      </c>
      <c r="C185" s="139" t="s">
        <v>157</v>
      </c>
      <c r="D185" s="139">
        <v>9906415</v>
      </c>
      <c r="E185" s="139" t="s">
        <v>300</v>
      </c>
      <c r="F185" s="139"/>
      <c r="G185" s="140"/>
      <c r="H185" s="141">
        <v>6360</v>
      </c>
      <c r="I185" s="140" t="s">
        <v>442</v>
      </c>
    </row>
    <row r="186" spans="2:9">
      <c r="B186" s="139" t="s">
        <v>441</v>
      </c>
      <c r="C186" s="139" t="s">
        <v>157</v>
      </c>
      <c r="D186" s="139">
        <v>9906416</v>
      </c>
      <c r="E186" s="139" t="s">
        <v>300</v>
      </c>
      <c r="F186" s="139"/>
      <c r="G186" s="140"/>
      <c r="H186" s="141">
        <v>8460</v>
      </c>
      <c r="I186" s="140" t="s">
        <v>443</v>
      </c>
    </row>
    <row r="187" spans="2:9">
      <c r="B187" s="139" t="s">
        <v>444</v>
      </c>
      <c r="C187" s="139" t="s">
        <v>142</v>
      </c>
      <c r="D187" s="139" t="s">
        <v>286</v>
      </c>
      <c r="E187" s="139"/>
      <c r="F187" s="139" t="s">
        <v>287</v>
      </c>
      <c r="G187" s="140"/>
      <c r="H187" s="141">
        <v>2473.9299999999998</v>
      </c>
      <c r="I187" s="140" t="s">
        <v>445</v>
      </c>
    </row>
    <row r="188" spans="2:9">
      <c r="B188" s="139" t="s">
        <v>444</v>
      </c>
      <c r="C188" s="139" t="s">
        <v>142</v>
      </c>
      <c r="D188" s="139" t="s">
        <v>286</v>
      </c>
      <c r="E188" s="139"/>
      <c r="F188" s="139" t="s">
        <v>289</v>
      </c>
      <c r="G188" s="140"/>
      <c r="H188" s="141">
        <v>5932.54</v>
      </c>
      <c r="I188" s="140" t="s">
        <v>446</v>
      </c>
    </row>
    <row r="189" spans="2:9">
      <c r="B189" s="139" t="s">
        <v>444</v>
      </c>
      <c r="C189" s="139" t="s">
        <v>142</v>
      </c>
      <c r="D189" s="139" t="s">
        <v>286</v>
      </c>
      <c r="E189" s="139"/>
      <c r="F189" s="139" t="s">
        <v>394</v>
      </c>
      <c r="G189" s="140"/>
      <c r="H189" s="141">
        <v>1048.69</v>
      </c>
      <c r="I189" s="140" t="s">
        <v>447</v>
      </c>
    </row>
    <row r="190" spans="2:9">
      <c r="B190" s="139" t="s">
        <v>448</v>
      </c>
      <c r="C190" s="139" t="s">
        <v>157</v>
      </c>
      <c r="D190" s="139">
        <v>9909786</v>
      </c>
      <c r="E190" s="139" t="s">
        <v>326</v>
      </c>
      <c r="F190" s="139"/>
      <c r="G190" s="140"/>
      <c r="H190" s="141">
        <v>491.37</v>
      </c>
      <c r="I190" s="140" t="s">
        <v>449</v>
      </c>
    </row>
    <row r="191" spans="2:9">
      <c r="B191" s="139" t="s">
        <v>448</v>
      </c>
      <c r="C191" s="139" t="s">
        <v>157</v>
      </c>
      <c r="D191" s="139">
        <v>9909785</v>
      </c>
      <c r="E191" s="139" t="s">
        <v>450</v>
      </c>
      <c r="F191" s="139"/>
      <c r="G191" s="140"/>
      <c r="H191" s="141">
        <v>4112.5</v>
      </c>
      <c r="I191" s="140" t="s">
        <v>451</v>
      </c>
    </row>
    <row r="192" spans="2:9">
      <c r="B192" s="139" t="s">
        <v>448</v>
      </c>
      <c r="C192" s="139" t="s">
        <v>157</v>
      </c>
      <c r="D192" s="139">
        <v>9909784</v>
      </c>
      <c r="E192" s="139" t="s">
        <v>430</v>
      </c>
      <c r="F192" s="139"/>
      <c r="G192" s="140"/>
      <c r="H192" s="141">
        <v>27888.73</v>
      </c>
      <c r="I192" s="140" t="s">
        <v>452</v>
      </c>
    </row>
    <row r="193" spans="2:9">
      <c r="B193" s="139" t="s">
        <v>448</v>
      </c>
      <c r="C193" s="139" t="s">
        <v>157</v>
      </c>
      <c r="D193" s="139">
        <v>9909793</v>
      </c>
      <c r="E193" s="139" t="s">
        <v>312</v>
      </c>
      <c r="F193" s="139"/>
      <c r="G193" s="140"/>
      <c r="H193" s="141">
        <v>5056</v>
      </c>
      <c r="I193" s="140" t="s">
        <v>453</v>
      </c>
    </row>
    <row r="194" spans="2:9">
      <c r="B194" s="139" t="s">
        <v>448</v>
      </c>
      <c r="C194" s="139" t="s">
        <v>157</v>
      </c>
      <c r="D194" s="139">
        <v>9909794</v>
      </c>
      <c r="E194" s="139" t="s">
        <v>312</v>
      </c>
      <c r="F194" s="139"/>
      <c r="G194" s="140"/>
      <c r="H194" s="141">
        <v>6754.5</v>
      </c>
      <c r="I194" s="140" t="s">
        <v>454</v>
      </c>
    </row>
    <row r="195" spans="2:9">
      <c r="B195" s="139" t="s">
        <v>448</v>
      </c>
      <c r="C195" s="139" t="s">
        <v>157</v>
      </c>
      <c r="D195" s="139">
        <v>9909791</v>
      </c>
      <c r="E195" s="139" t="s">
        <v>151</v>
      </c>
      <c r="F195" s="139"/>
      <c r="G195" s="140"/>
      <c r="H195" s="141">
        <v>225</v>
      </c>
      <c r="I195" s="140" t="s">
        <v>455</v>
      </c>
    </row>
    <row r="196" spans="2:9">
      <c r="B196" s="139" t="s">
        <v>448</v>
      </c>
      <c r="C196" s="139" t="s">
        <v>157</v>
      </c>
      <c r="D196" s="139">
        <v>9909787</v>
      </c>
      <c r="E196" s="139" t="s">
        <v>357</v>
      </c>
      <c r="F196" s="139"/>
      <c r="G196" s="140"/>
      <c r="H196" s="141">
        <v>102</v>
      </c>
      <c r="I196" s="140" t="s">
        <v>456</v>
      </c>
    </row>
    <row r="197" spans="2:9">
      <c r="B197" s="139" t="s">
        <v>448</v>
      </c>
      <c r="C197" s="139" t="s">
        <v>157</v>
      </c>
      <c r="D197" s="139">
        <v>9909788</v>
      </c>
      <c r="E197" s="139" t="s">
        <v>304</v>
      </c>
      <c r="F197" s="139"/>
      <c r="G197" s="140"/>
      <c r="H197" s="141">
        <v>4200</v>
      </c>
      <c r="I197" s="140" t="s">
        <v>457</v>
      </c>
    </row>
    <row r="198" spans="2:9">
      <c r="B198" s="139" t="s">
        <v>448</v>
      </c>
      <c r="C198" s="139" t="s">
        <v>157</v>
      </c>
      <c r="D198" s="139">
        <v>9909792</v>
      </c>
      <c r="E198" s="139" t="s">
        <v>330</v>
      </c>
      <c r="F198" s="139"/>
      <c r="G198" s="140"/>
      <c r="H198" s="141">
        <v>10605</v>
      </c>
      <c r="I198" s="140" t="s">
        <v>458</v>
      </c>
    </row>
    <row r="199" spans="2:9">
      <c r="B199" s="139" t="s">
        <v>448</v>
      </c>
      <c r="C199" s="139" t="s">
        <v>157</v>
      </c>
      <c r="D199" s="139">
        <v>9909790</v>
      </c>
      <c r="E199" s="139" t="s">
        <v>151</v>
      </c>
      <c r="F199" s="139"/>
      <c r="G199" s="140"/>
      <c r="H199" s="141">
        <v>567.6</v>
      </c>
      <c r="I199" s="140" t="s">
        <v>459</v>
      </c>
    </row>
    <row r="200" spans="2:9">
      <c r="B200" s="139" t="s">
        <v>448</v>
      </c>
      <c r="C200" s="139" t="s">
        <v>157</v>
      </c>
      <c r="D200" s="139">
        <v>9909789</v>
      </c>
      <c r="E200" s="139" t="s">
        <v>304</v>
      </c>
      <c r="F200" s="139"/>
      <c r="G200" s="140"/>
      <c r="H200" s="141">
        <v>4200</v>
      </c>
      <c r="I200" s="140" t="s">
        <v>460</v>
      </c>
    </row>
    <row r="201" spans="2:9">
      <c r="B201" s="139" t="s">
        <v>461</v>
      </c>
      <c r="C201" s="139" t="s">
        <v>142</v>
      </c>
      <c r="D201" s="139" t="s">
        <v>286</v>
      </c>
      <c r="E201" s="139"/>
      <c r="F201" s="139" t="s">
        <v>394</v>
      </c>
      <c r="G201" s="140"/>
      <c r="H201" s="141">
        <v>153.55000000000001</v>
      </c>
      <c r="I201" s="140" t="s">
        <v>462</v>
      </c>
    </row>
    <row r="202" spans="2:9">
      <c r="B202" s="139" t="s">
        <v>461</v>
      </c>
      <c r="C202" s="139" t="s">
        <v>142</v>
      </c>
      <c r="D202" s="139" t="s">
        <v>286</v>
      </c>
      <c r="E202" s="139"/>
      <c r="F202" s="139" t="s">
        <v>287</v>
      </c>
      <c r="G202" s="140"/>
      <c r="H202" s="141">
        <v>2395.06</v>
      </c>
      <c r="I202" s="140" t="s">
        <v>463</v>
      </c>
    </row>
    <row r="203" spans="2:9">
      <c r="B203" s="139" t="s">
        <v>461</v>
      </c>
      <c r="C203" s="139" t="s">
        <v>142</v>
      </c>
      <c r="D203" s="139" t="s">
        <v>286</v>
      </c>
      <c r="E203" s="139"/>
      <c r="F203" s="139" t="s">
        <v>289</v>
      </c>
      <c r="G203" s="140"/>
      <c r="H203" s="141">
        <v>5716.57</v>
      </c>
      <c r="I203" s="140" t="s">
        <v>464</v>
      </c>
    </row>
    <row r="204" spans="2:9">
      <c r="B204" s="139" t="s">
        <v>465</v>
      </c>
      <c r="C204" s="139" t="s">
        <v>142</v>
      </c>
      <c r="D204" s="139" t="s">
        <v>286</v>
      </c>
      <c r="E204" s="139"/>
      <c r="F204" s="139" t="s">
        <v>287</v>
      </c>
      <c r="G204" s="140"/>
      <c r="H204" s="141">
        <v>122.09</v>
      </c>
      <c r="I204" s="140" t="s">
        <v>466</v>
      </c>
    </row>
    <row r="205" spans="2:9">
      <c r="B205" s="139" t="s">
        <v>465</v>
      </c>
      <c r="C205" s="139" t="s">
        <v>142</v>
      </c>
      <c r="D205" s="139" t="s">
        <v>286</v>
      </c>
      <c r="E205" s="139"/>
      <c r="F205" s="139" t="s">
        <v>289</v>
      </c>
      <c r="G205" s="140"/>
      <c r="H205" s="141">
        <v>703.09</v>
      </c>
      <c r="I205" s="140" t="s">
        <v>467</v>
      </c>
    </row>
    <row r="206" spans="2:9">
      <c r="B206" s="139" t="s">
        <v>468</v>
      </c>
      <c r="C206" s="139" t="s">
        <v>157</v>
      </c>
      <c r="D206" s="139">
        <v>9912191</v>
      </c>
      <c r="E206" s="139" t="s">
        <v>151</v>
      </c>
      <c r="F206" s="139"/>
      <c r="G206" s="140"/>
      <c r="H206" s="141">
        <v>225</v>
      </c>
      <c r="I206" s="140" t="s">
        <v>469</v>
      </c>
    </row>
    <row r="207" spans="2:9">
      <c r="B207" s="139" t="s">
        <v>468</v>
      </c>
      <c r="C207" s="139" t="s">
        <v>157</v>
      </c>
      <c r="D207" s="139">
        <v>9912189</v>
      </c>
      <c r="E207" s="139" t="s">
        <v>357</v>
      </c>
      <c r="F207" s="139"/>
      <c r="G207" s="140"/>
      <c r="H207" s="141">
        <v>297.5</v>
      </c>
      <c r="I207" s="140" t="s">
        <v>470</v>
      </c>
    </row>
    <row r="208" spans="2:9">
      <c r="B208" s="139" t="s">
        <v>468</v>
      </c>
      <c r="C208" s="139" t="s">
        <v>157</v>
      </c>
      <c r="D208" s="139">
        <v>9912193</v>
      </c>
      <c r="E208" s="139" t="s">
        <v>310</v>
      </c>
      <c r="F208" s="139"/>
      <c r="G208" s="140"/>
      <c r="H208" s="141">
        <v>474.55</v>
      </c>
      <c r="I208" s="140" t="s">
        <v>471</v>
      </c>
    </row>
    <row r="209" spans="2:9">
      <c r="B209" s="139" t="s">
        <v>468</v>
      </c>
      <c r="C209" s="139" t="s">
        <v>157</v>
      </c>
      <c r="D209" s="139">
        <v>9912192</v>
      </c>
      <c r="E209" s="139" t="s">
        <v>151</v>
      </c>
      <c r="F209" s="139"/>
      <c r="G209" s="140"/>
      <c r="H209" s="141">
        <v>516</v>
      </c>
      <c r="I209" s="140" t="s">
        <v>472</v>
      </c>
    </row>
    <row r="210" spans="2:9">
      <c r="B210" s="139" t="s">
        <v>468</v>
      </c>
      <c r="C210" s="139" t="s">
        <v>157</v>
      </c>
      <c r="D210" s="139">
        <v>9912190</v>
      </c>
      <c r="E210" s="139" t="s">
        <v>397</v>
      </c>
      <c r="F210" s="139"/>
      <c r="G210" s="140"/>
      <c r="H210" s="141">
        <v>5530.26</v>
      </c>
      <c r="I210" s="140" t="s">
        <v>473</v>
      </c>
    </row>
    <row r="211" spans="2:9">
      <c r="B211" s="139" t="s">
        <v>468</v>
      </c>
      <c r="C211" s="139" t="s">
        <v>157</v>
      </c>
      <c r="D211" s="139">
        <v>9912187</v>
      </c>
      <c r="E211" s="139" t="s">
        <v>389</v>
      </c>
      <c r="F211" s="139"/>
      <c r="G211" s="140"/>
      <c r="H211" s="141">
        <v>3429.5</v>
      </c>
      <c r="I211" s="140" t="s">
        <v>474</v>
      </c>
    </row>
    <row r="212" spans="2:9">
      <c r="B212" s="139" t="s">
        <v>468</v>
      </c>
      <c r="C212" s="139" t="s">
        <v>157</v>
      </c>
      <c r="D212" s="139">
        <v>9912188</v>
      </c>
      <c r="E212" s="139" t="s">
        <v>300</v>
      </c>
      <c r="F212" s="139"/>
      <c r="G212" s="140"/>
      <c r="H212" s="141">
        <v>10500</v>
      </c>
      <c r="I212" s="140" t="s">
        <v>475</v>
      </c>
    </row>
    <row r="213" spans="2:9">
      <c r="B213" s="139" t="s">
        <v>468</v>
      </c>
      <c r="C213" s="139" t="s">
        <v>157</v>
      </c>
      <c r="D213" s="139">
        <v>9912186</v>
      </c>
      <c r="E213" s="139" t="s">
        <v>430</v>
      </c>
      <c r="F213" s="139"/>
      <c r="G213" s="140"/>
      <c r="H213" s="141">
        <v>3147.51</v>
      </c>
      <c r="I213" s="140" t="s">
        <v>476</v>
      </c>
    </row>
    <row r="214" spans="2:9">
      <c r="B214" s="139" t="s">
        <v>477</v>
      </c>
      <c r="C214" s="139" t="s">
        <v>142</v>
      </c>
      <c r="D214" s="139" t="s">
        <v>286</v>
      </c>
      <c r="E214" s="139"/>
      <c r="F214" s="139" t="s">
        <v>287</v>
      </c>
      <c r="G214" s="140"/>
      <c r="H214" s="141">
        <v>2448.29</v>
      </c>
      <c r="I214" s="140" t="s">
        <v>478</v>
      </c>
    </row>
    <row r="215" spans="2:9">
      <c r="B215" s="139" t="s">
        <v>477</v>
      </c>
      <c r="C215" s="139" t="s">
        <v>142</v>
      </c>
      <c r="D215" s="139" t="s">
        <v>286</v>
      </c>
      <c r="E215" s="139"/>
      <c r="F215" s="139" t="s">
        <v>289</v>
      </c>
      <c r="G215" s="140"/>
      <c r="H215" s="141">
        <v>5884.34</v>
      </c>
      <c r="I215" s="140" t="s">
        <v>479</v>
      </c>
    </row>
    <row r="216" spans="2:9">
      <c r="B216" s="139" t="s">
        <v>477</v>
      </c>
      <c r="C216" s="139" t="s">
        <v>142</v>
      </c>
      <c r="D216" s="139" t="s">
        <v>286</v>
      </c>
      <c r="E216" s="139"/>
      <c r="F216" s="139" t="s">
        <v>394</v>
      </c>
      <c r="G216" s="140"/>
      <c r="H216" s="141">
        <v>30</v>
      </c>
      <c r="I216" s="140" t="s">
        <v>480</v>
      </c>
    </row>
    <row r="217" spans="2:9">
      <c r="B217" s="139" t="s">
        <v>176</v>
      </c>
      <c r="C217" s="139" t="s">
        <v>157</v>
      </c>
      <c r="D217" s="139">
        <v>9914053</v>
      </c>
      <c r="E217" s="139" t="s">
        <v>326</v>
      </c>
      <c r="F217" s="139"/>
      <c r="G217" s="140"/>
      <c r="H217" s="141">
        <v>455.77</v>
      </c>
      <c r="I217" s="140" t="s">
        <v>481</v>
      </c>
    </row>
    <row r="218" spans="2:9">
      <c r="B218" s="139" t="s">
        <v>176</v>
      </c>
      <c r="C218" s="139" t="s">
        <v>157</v>
      </c>
      <c r="D218" s="139">
        <v>9914054</v>
      </c>
      <c r="E218" s="139" t="s">
        <v>326</v>
      </c>
      <c r="F218" s="139"/>
      <c r="G218" s="140"/>
      <c r="H218" s="141">
        <v>478.56</v>
      </c>
      <c r="I218" s="140" t="s">
        <v>482</v>
      </c>
    </row>
    <row r="219" spans="2:9">
      <c r="B219" s="139" t="s">
        <v>483</v>
      </c>
      <c r="C219" s="139" t="s">
        <v>142</v>
      </c>
      <c r="D219" s="139" t="s">
        <v>286</v>
      </c>
      <c r="E219" s="139"/>
      <c r="F219" s="139" t="s">
        <v>394</v>
      </c>
      <c r="G219" s="140"/>
      <c r="H219" s="141">
        <v>30</v>
      </c>
      <c r="I219" s="140" t="s">
        <v>484</v>
      </c>
    </row>
    <row r="220" spans="2:9">
      <c r="B220" s="139" t="s">
        <v>483</v>
      </c>
      <c r="C220" s="139" t="s">
        <v>142</v>
      </c>
      <c r="D220" s="139" t="s">
        <v>286</v>
      </c>
      <c r="E220" s="139"/>
      <c r="F220" s="139" t="s">
        <v>287</v>
      </c>
      <c r="G220" s="140"/>
      <c r="H220" s="141">
        <v>2519.02</v>
      </c>
      <c r="I220" s="140" t="s">
        <v>485</v>
      </c>
    </row>
    <row r="221" spans="2:9">
      <c r="B221" s="139" t="s">
        <v>483</v>
      </c>
      <c r="C221" s="139" t="s">
        <v>142</v>
      </c>
      <c r="D221" s="139" t="s">
        <v>286</v>
      </c>
      <c r="E221" s="139"/>
      <c r="F221" s="139" t="s">
        <v>289</v>
      </c>
      <c r="G221" s="140"/>
      <c r="H221" s="141">
        <v>6096.83</v>
      </c>
      <c r="I221" s="140" t="s">
        <v>486</v>
      </c>
    </row>
    <row r="222" spans="2:9">
      <c r="B222" s="139" t="s">
        <v>179</v>
      </c>
      <c r="C222" s="139" t="s">
        <v>157</v>
      </c>
      <c r="D222" s="139">
        <v>9916348</v>
      </c>
      <c r="E222" s="139" t="s">
        <v>294</v>
      </c>
      <c r="F222" s="139"/>
      <c r="G222" s="140"/>
      <c r="H222" s="141">
        <v>9570</v>
      </c>
      <c r="I222" s="140" t="s">
        <v>487</v>
      </c>
    </row>
    <row r="223" spans="2:9">
      <c r="B223" s="139" t="s">
        <v>179</v>
      </c>
      <c r="C223" s="139" t="s">
        <v>157</v>
      </c>
      <c r="D223" s="139">
        <v>9916351</v>
      </c>
      <c r="E223" s="139" t="s">
        <v>310</v>
      </c>
      <c r="F223" s="139"/>
      <c r="G223" s="140"/>
      <c r="H223" s="141">
        <v>754.55</v>
      </c>
      <c r="I223" s="140" t="s">
        <v>488</v>
      </c>
    </row>
    <row r="224" spans="2:9">
      <c r="B224" s="139" t="s">
        <v>179</v>
      </c>
      <c r="C224" s="139" t="s">
        <v>157</v>
      </c>
      <c r="D224" s="139">
        <v>9916349</v>
      </c>
      <c r="E224" s="139" t="s">
        <v>316</v>
      </c>
      <c r="F224" s="139"/>
      <c r="G224" s="140"/>
      <c r="H224" s="141">
        <v>900</v>
      </c>
      <c r="I224" s="140" t="s">
        <v>489</v>
      </c>
    </row>
    <row r="225" spans="2:9">
      <c r="B225" s="139" t="s">
        <v>179</v>
      </c>
      <c r="C225" s="139" t="s">
        <v>157</v>
      </c>
      <c r="D225" s="139">
        <v>9916350</v>
      </c>
      <c r="E225" s="139" t="s">
        <v>304</v>
      </c>
      <c r="F225" s="139"/>
      <c r="G225" s="140"/>
      <c r="H225" s="141">
        <v>4200</v>
      </c>
      <c r="I225" s="140" t="s">
        <v>490</v>
      </c>
    </row>
    <row r="226" spans="2:9">
      <c r="B226" s="139" t="s">
        <v>179</v>
      </c>
      <c r="C226" s="139" t="s">
        <v>157</v>
      </c>
      <c r="D226" s="139">
        <v>9916352</v>
      </c>
      <c r="E226" s="139" t="s">
        <v>312</v>
      </c>
      <c r="F226" s="139"/>
      <c r="G226" s="140"/>
      <c r="H226" s="141">
        <v>8611</v>
      </c>
      <c r="I226" s="140" t="s">
        <v>491</v>
      </c>
    </row>
    <row r="227" spans="2:9">
      <c r="B227" s="139" t="s">
        <v>492</v>
      </c>
      <c r="C227" s="139" t="s">
        <v>157</v>
      </c>
      <c r="D227" s="139">
        <v>9917683</v>
      </c>
      <c r="E227" s="139" t="s">
        <v>314</v>
      </c>
      <c r="F227" s="139"/>
      <c r="G227" s="140"/>
      <c r="H227" s="141">
        <v>1471.94</v>
      </c>
      <c r="I227" s="140" t="s">
        <v>493</v>
      </c>
    </row>
    <row r="228" spans="2:9">
      <c r="B228" s="139" t="s">
        <v>492</v>
      </c>
      <c r="C228" s="139" t="s">
        <v>157</v>
      </c>
      <c r="D228" s="139">
        <v>9917682</v>
      </c>
      <c r="E228" s="139" t="s">
        <v>302</v>
      </c>
      <c r="F228" s="139"/>
      <c r="G228" s="140"/>
      <c r="H228" s="141">
        <v>3274.6</v>
      </c>
      <c r="I228" s="140" t="s">
        <v>494</v>
      </c>
    </row>
    <row r="229" spans="2:9">
      <c r="B229" s="139" t="s">
        <v>495</v>
      </c>
      <c r="C229" s="139" t="s">
        <v>142</v>
      </c>
      <c r="D229" s="139" t="s">
        <v>286</v>
      </c>
      <c r="E229" s="139"/>
      <c r="F229" s="139" t="s">
        <v>289</v>
      </c>
      <c r="G229" s="140"/>
      <c r="H229" s="141">
        <v>6043.03</v>
      </c>
      <c r="I229" s="140" t="s">
        <v>496</v>
      </c>
    </row>
    <row r="230" spans="2:9">
      <c r="B230" s="139" t="s">
        <v>495</v>
      </c>
      <c r="C230" s="139" t="s">
        <v>142</v>
      </c>
      <c r="D230" s="139" t="s">
        <v>286</v>
      </c>
      <c r="E230" s="139"/>
      <c r="F230" s="139" t="s">
        <v>287</v>
      </c>
      <c r="G230" s="140"/>
      <c r="H230" s="141">
        <v>2503.2199999999998</v>
      </c>
      <c r="I230" s="140" t="s">
        <v>497</v>
      </c>
    </row>
    <row r="231" spans="2:9">
      <c r="B231" s="139" t="s">
        <v>495</v>
      </c>
      <c r="C231" s="139" t="s">
        <v>142</v>
      </c>
      <c r="D231" s="139" t="s">
        <v>286</v>
      </c>
      <c r="E231" s="139"/>
      <c r="F231" s="139" t="s">
        <v>394</v>
      </c>
      <c r="G231" s="140"/>
      <c r="H231" s="141">
        <v>30</v>
      </c>
      <c r="I231" s="140" t="s">
        <v>498</v>
      </c>
    </row>
    <row r="232" spans="2:9">
      <c r="B232" s="139" t="s">
        <v>495</v>
      </c>
      <c r="C232" s="139" t="s">
        <v>157</v>
      </c>
      <c r="D232" s="139" t="s">
        <v>499</v>
      </c>
      <c r="E232" s="139" t="s">
        <v>500</v>
      </c>
      <c r="F232" s="139" t="s">
        <v>500</v>
      </c>
      <c r="G232" s="140"/>
      <c r="H232" s="141">
        <v>158582.60999999999</v>
      </c>
      <c r="I232" s="140" t="s">
        <v>501</v>
      </c>
    </row>
    <row r="233" spans="2:9">
      <c r="B233" s="139" t="s">
        <v>502</v>
      </c>
      <c r="C233" s="139" t="s">
        <v>157</v>
      </c>
      <c r="D233" s="139">
        <v>9919851</v>
      </c>
      <c r="E233" s="139" t="s">
        <v>357</v>
      </c>
      <c r="F233" s="139"/>
      <c r="G233" s="140"/>
      <c r="H233" s="141">
        <v>714</v>
      </c>
      <c r="I233" s="140" t="s">
        <v>503</v>
      </c>
    </row>
    <row r="234" spans="2:9">
      <c r="B234" s="139" t="s">
        <v>502</v>
      </c>
      <c r="C234" s="139" t="s">
        <v>157</v>
      </c>
      <c r="D234" s="139">
        <v>9919852</v>
      </c>
      <c r="E234" s="139" t="s">
        <v>151</v>
      </c>
      <c r="F234" s="139"/>
      <c r="G234" s="140"/>
      <c r="H234" s="141">
        <v>567.6</v>
      </c>
      <c r="I234" s="140" t="s">
        <v>504</v>
      </c>
    </row>
    <row r="235" spans="2:9">
      <c r="B235" s="139" t="s">
        <v>502</v>
      </c>
      <c r="C235" s="139" t="s">
        <v>157</v>
      </c>
      <c r="D235" s="139">
        <v>9919853</v>
      </c>
      <c r="E235" s="139" t="s">
        <v>151</v>
      </c>
      <c r="F235" s="139"/>
      <c r="G235" s="140"/>
      <c r="H235" s="141">
        <v>225</v>
      </c>
      <c r="I235" s="140" t="s">
        <v>505</v>
      </c>
    </row>
    <row r="236" spans="2:9">
      <c r="B236" s="139" t="s">
        <v>502</v>
      </c>
      <c r="C236" s="139" t="s">
        <v>157</v>
      </c>
      <c r="D236" s="139">
        <v>9919850</v>
      </c>
      <c r="E236" s="139" t="s">
        <v>326</v>
      </c>
      <c r="F236" s="139"/>
      <c r="G236" s="140"/>
      <c r="H236" s="141">
        <v>420.74</v>
      </c>
      <c r="I236" s="140" t="s">
        <v>506</v>
      </c>
    </row>
    <row r="237" spans="2:9">
      <c r="B237" s="139" t="s">
        <v>502</v>
      </c>
      <c r="C237" s="139" t="s">
        <v>157</v>
      </c>
      <c r="D237" s="139">
        <v>9919849</v>
      </c>
      <c r="E237" s="139" t="s">
        <v>300</v>
      </c>
      <c r="F237" s="139"/>
      <c r="G237" s="140"/>
      <c r="H237" s="141">
        <v>7160</v>
      </c>
      <c r="I237" s="140" t="s">
        <v>507</v>
      </c>
    </row>
    <row r="238" spans="2:9">
      <c r="B238" s="139" t="s">
        <v>502</v>
      </c>
      <c r="C238" s="139" t="s">
        <v>157</v>
      </c>
      <c r="D238" s="139">
        <v>9919848</v>
      </c>
      <c r="E238" s="139" t="s">
        <v>450</v>
      </c>
      <c r="F238" s="139"/>
      <c r="G238" s="140"/>
      <c r="H238" s="141">
        <v>8395</v>
      </c>
      <c r="I238" s="140" t="s">
        <v>508</v>
      </c>
    </row>
    <row r="239" spans="2:9">
      <c r="B239" s="139" t="s">
        <v>509</v>
      </c>
      <c r="C239" s="139" t="s">
        <v>157</v>
      </c>
      <c r="D239" s="139">
        <v>9921325</v>
      </c>
      <c r="E239" s="139" t="s">
        <v>510</v>
      </c>
      <c r="F239" s="139"/>
      <c r="G239" s="140"/>
      <c r="H239" s="141">
        <v>121.68</v>
      </c>
      <c r="I239" s="140" t="s">
        <v>511</v>
      </c>
    </row>
    <row r="240" spans="2:9">
      <c r="B240" s="139" t="s">
        <v>509</v>
      </c>
      <c r="C240" s="139" t="s">
        <v>142</v>
      </c>
      <c r="D240" s="139" t="s">
        <v>286</v>
      </c>
      <c r="E240" s="139"/>
      <c r="F240" s="139" t="s">
        <v>287</v>
      </c>
      <c r="G240" s="140"/>
      <c r="H240" s="141">
        <v>2447.9</v>
      </c>
      <c r="I240" s="140" t="s">
        <v>512</v>
      </c>
    </row>
    <row r="241" spans="2:9">
      <c r="B241" s="139" t="s">
        <v>509</v>
      </c>
      <c r="C241" s="139" t="s">
        <v>142</v>
      </c>
      <c r="D241" s="139" t="s">
        <v>286</v>
      </c>
      <c r="E241" s="139"/>
      <c r="F241" s="139" t="s">
        <v>394</v>
      </c>
      <c r="G241" s="140"/>
      <c r="H241" s="141">
        <v>30</v>
      </c>
      <c r="I241" s="140" t="s">
        <v>513</v>
      </c>
    </row>
    <row r="242" spans="2:9">
      <c r="B242" s="139" t="s">
        <v>509</v>
      </c>
      <c r="C242" s="139" t="s">
        <v>157</v>
      </c>
      <c r="D242" s="139">
        <v>9921322</v>
      </c>
      <c r="E242" s="139" t="s">
        <v>300</v>
      </c>
      <c r="F242" s="139"/>
      <c r="G242" s="140"/>
      <c r="H242" s="141">
        <v>8080</v>
      </c>
      <c r="I242" s="140" t="s">
        <v>514</v>
      </c>
    </row>
    <row r="243" spans="2:9">
      <c r="B243" s="139" t="s">
        <v>509</v>
      </c>
      <c r="C243" s="139" t="s">
        <v>157</v>
      </c>
      <c r="D243" s="139">
        <v>9921323</v>
      </c>
      <c r="E243" s="139" t="s">
        <v>304</v>
      </c>
      <c r="F243" s="139"/>
      <c r="G243" s="140"/>
      <c r="H243" s="141">
        <v>4200</v>
      </c>
      <c r="I243" s="140" t="s">
        <v>515</v>
      </c>
    </row>
    <row r="244" spans="2:9">
      <c r="B244" s="139" t="s">
        <v>509</v>
      </c>
      <c r="C244" s="139" t="s">
        <v>157</v>
      </c>
      <c r="D244" s="139">
        <v>9921324</v>
      </c>
      <c r="E244" s="139" t="s">
        <v>312</v>
      </c>
      <c r="F244" s="139"/>
      <c r="G244" s="140"/>
      <c r="H244" s="141">
        <v>8729.5</v>
      </c>
      <c r="I244" s="140" t="s">
        <v>516</v>
      </c>
    </row>
    <row r="245" spans="2:9">
      <c r="B245" s="139" t="s">
        <v>509</v>
      </c>
      <c r="C245" s="139" t="s">
        <v>142</v>
      </c>
      <c r="D245" s="139" t="s">
        <v>286</v>
      </c>
      <c r="E245" s="139"/>
      <c r="F245" s="139" t="s">
        <v>289</v>
      </c>
      <c r="G245" s="140"/>
      <c r="H245" s="141">
        <v>5884.49</v>
      </c>
      <c r="I245" s="140" t="s">
        <v>517</v>
      </c>
    </row>
    <row r="246" spans="2:9">
      <c r="B246" s="139" t="s">
        <v>193</v>
      </c>
      <c r="C246" s="139" t="s">
        <v>138</v>
      </c>
      <c r="D246" s="139"/>
      <c r="E246" s="139"/>
      <c r="F246" s="139" t="s">
        <v>518</v>
      </c>
      <c r="G246" s="140"/>
      <c r="H246" s="141">
        <v>72616</v>
      </c>
      <c r="I246" s="140" t="s">
        <v>519</v>
      </c>
    </row>
    <row r="247" spans="2:9">
      <c r="B247" s="139" t="s">
        <v>193</v>
      </c>
      <c r="C247" s="139" t="s">
        <v>138</v>
      </c>
      <c r="D247" s="139"/>
      <c r="E247" s="139"/>
      <c r="F247" s="139" t="s">
        <v>194</v>
      </c>
      <c r="G247" s="140"/>
      <c r="H247" s="141">
        <v>4000</v>
      </c>
      <c r="I247" s="140" t="s">
        <v>520</v>
      </c>
    </row>
    <row r="248" spans="2:9">
      <c r="B248" s="139" t="s">
        <v>198</v>
      </c>
      <c r="C248" s="139" t="s">
        <v>150</v>
      </c>
      <c r="D248" s="139"/>
      <c r="E248" s="139" t="s">
        <v>151</v>
      </c>
      <c r="F248" s="139"/>
      <c r="G248" s="141">
        <v>777231</v>
      </c>
      <c r="H248" s="140"/>
      <c r="I248" s="140" t="s">
        <v>521</v>
      </c>
    </row>
    <row r="249" spans="2:9">
      <c r="B249" s="139" t="s">
        <v>198</v>
      </c>
      <c r="C249" s="139" t="s">
        <v>157</v>
      </c>
      <c r="D249" s="139">
        <v>9923326</v>
      </c>
      <c r="E249" s="139" t="s">
        <v>302</v>
      </c>
      <c r="F249" s="139"/>
      <c r="G249" s="140"/>
      <c r="H249" s="141">
        <v>4336.68</v>
      </c>
      <c r="I249" s="140" t="s">
        <v>522</v>
      </c>
    </row>
    <row r="250" spans="2:9">
      <c r="B250" s="139" t="s">
        <v>523</v>
      </c>
      <c r="C250" s="139" t="s">
        <v>142</v>
      </c>
      <c r="D250" s="139" t="s">
        <v>286</v>
      </c>
      <c r="E250" s="139"/>
      <c r="F250" s="139" t="s">
        <v>394</v>
      </c>
      <c r="G250" s="140"/>
      <c r="H250" s="141">
        <v>30</v>
      </c>
      <c r="I250" s="140" t="s">
        <v>524</v>
      </c>
    </row>
    <row r="251" spans="2:9">
      <c r="B251" s="139" t="s">
        <v>523</v>
      </c>
      <c r="C251" s="139" t="s">
        <v>142</v>
      </c>
      <c r="D251" s="139" t="s">
        <v>286</v>
      </c>
      <c r="E251" s="139"/>
      <c r="F251" s="139" t="s">
        <v>289</v>
      </c>
      <c r="G251" s="140"/>
      <c r="H251" s="141">
        <v>5885.96</v>
      </c>
      <c r="I251" s="140" t="s">
        <v>525</v>
      </c>
    </row>
    <row r="252" spans="2:9">
      <c r="B252" s="139" t="s">
        <v>523</v>
      </c>
      <c r="C252" s="139" t="s">
        <v>142</v>
      </c>
      <c r="D252" s="139" t="s">
        <v>286</v>
      </c>
      <c r="E252" s="139"/>
      <c r="F252" s="139" t="s">
        <v>287</v>
      </c>
      <c r="G252" s="140"/>
      <c r="H252" s="141">
        <v>2444.1999999999998</v>
      </c>
      <c r="I252" s="140" t="s">
        <v>526</v>
      </c>
    </row>
    <row r="253" spans="2:9">
      <c r="B253" s="139" t="s">
        <v>527</v>
      </c>
      <c r="C253" s="139" t="s">
        <v>157</v>
      </c>
      <c r="D253" s="139">
        <v>9924104</v>
      </c>
      <c r="E253" s="139" t="s">
        <v>528</v>
      </c>
      <c r="F253" s="139"/>
      <c r="G253" s="140"/>
      <c r="H253" s="141">
        <v>200</v>
      </c>
      <c r="I253" s="140" t="s">
        <v>529</v>
      </c>
    </row>
    <row r="254" spans="2:9">
      <c r="B254" s="139" t="s">
        <v>527</v>
      </c>
      <c r="C254" s="139" t="s">
        <v>157</v>
      </c>
      <c r="D254" s="139">
        <v>9924103</v>
      </c>
      <c r="E254" s="139" t="s">
        <v>310</v>
      </c>
      <c r="F254" s="139"/>
      <c r="G254" s="140"/>
      <c r="H254" s="141">
        <v>2142.8000000000002</v>
      </c>
      <c r="I254" s="140" t="s">
        <v>530</v>
      </c>
    </row>
    <row r="255" spans="2:9">
      <c r="B255" s="139" t="s">
        <v>527</v>
      </c>
      <c r="C255" s="139" t="s">
        <v>157</v>
      </c>
      <c r="D255" s="139">
        <v>9924101</v>
      </c>
      <c r="E255" s="139" t="s">
        <v>330</v>
      </c>
      <c r="F255" s="139"/>
      <c r="G255" s="140"/>
      <c r="H255" s="141">
        <v>17850</v>
      </c>
      <c r="I255" s="140" t="s">
        <v>531</v>
      </c>
    </row>
    <row r="256" spans="2:9">
      <c r="B256" s="139" t="s">
        <v>527</v>
      </c>
      <c r="C256" s="139" t="s">
        <v>157</v>
      </c>
      <c r="D256" s="139">
        <v>9924102</v>
      </c>
      <c r="E256" s="139" t="s">
        <v>343</v>
      </c>
      <c r="F256" s="139"/>
      <c r="G256" s="140"/>
      <c r="H256" s="141">
        <v>350</v>
      </c>
      <c r="I256" s="140" t="s">
        <v>532</v>
      </c>
    </row>
    <row r="257" spans="2:9">
      <c r="B257" s="139" t="s">
        <v>527</v>
      </c>
      <c r="C257" s="139" t="s">
        <v>157</v>
      </c>
      <c r="D257" s="139">
        <v>9924095</v>
      </c>
      <c r="E257" s="139" t="s">
        <v>450</v>
      </c>
      <c r="F257" s="139"/>
      <c r="G257" s="140"/>
      <c r="H257" s="141">
        <v>5543.25</v>
      </c>
      <c r="I257" s="140" t="s">
        <v>533</v>
      </c>
    </row>
    <row r="258" spans="2:9">
      <c r="B258" s="139" t="s">
        <v>527</v>
      </c>
      <c r="C258" s="139" t="s">
        <v>157</v>
      </c>
      <c r="D258" s="139">
        <v>9924094</v>
      </c>
      <c r="E258" s="139" t="s">
        <v>334</v>
      </c>
      <c r="F258" s="139"/>
      <c r="G258" s="140"/>
      <c r="H258" s="141">
        <v>300</v>
      </c>
      <c r="I258" s="140" t="s">
        <v>534</v>
      </c>
    </row>
    <row r="259" spans="2:9">
      <c r="B259" s="139" t="s">
        <v>527</v>
      </c>
      <c r="C259" s="139" t="s">
        <v>157</v>
      </c>
      <c r="D259" s="139">
        <v>9924097</v>
      </c>
      <c r="E259" s="139" t="s">
        <v>326</v>
      </c>
      <c r="F259" s="139"/>
      <c r="G259" s="140"/>
      <c r="H259" s="141">
        <v>420.74</v>
      </c>
      <c r="I259" s="140" t="s">
        <v>535</v>
      </c>
    </row>
    <row r="260" spans="2:9">
      <c r="B260" s="139" t="s">
        <v>527</v>
      </c>
      <c r="C260" s="139" t="s">
        <v>157</v>
      </c>
      <c r="D260" s="139">
        <v>9924099</v>
      </c>
      <c r="E260" s="139" t="s">
        <v>151</v>
      </c>
      <c r="F260" s="139"/>
      <c r="G260" s="140"/>
      <c r="H260" s="141">
        <v>567.6</v>
      </c>
      <c r="I260" s="140" t="s">
        <v>536</v>
      </c>
    </row>
    <row r="261" spans="2:9">
      <c r="B261" s="139" t="s">
        <v>527</v>
      </c>
      <c r="C261" s="139" t="s">
        <v>157</v>
      </c>
      <c r="D261" s="139">
        <v>9924100</v>
      </c>
      <c r="E261" s="139" t="s">
        <v>151</v>
      </c>
      <c r="F261" s="139"/>
      <c r="G261" s="140"/>
      <c r="H261" s="141">
        <v>225</v>
      </c>
      <c r="I261" s="140" t="s">
        <v>537</v>
      </c>
    </row>
    <row r="262" spans="2:9">
      <c r="B262" s="139" t="s">
        <v>527</v>
      </c>
      <c r="C262" s="139" t="s">
        <v>157</v>
      </c>
      <c r="D262" s="139">
        <v>9924098</v>
      </c>
      <c r="E262" s="139" t="s">
        <v>357</v>
      </c>
      <c r="F262" s="139"/>
      <c r="G262" s="140"/>
      <c r="H262" s="141">
        <v>833</v>
      </c>
      <c r="I262" s="140" t="s">
        <v>538</v>
      </c>
    </row>
    <row r="263" spans="2:9">
      <c r="B263" s="139" t="s">
        <v>527</v>
      </c>
      <c r="C263" s="139" t="s">
        <v>157</v>
      </c>
      <c r="D263" s="139">
        <v>9924096</v>
      </c>
      <c r="E263" s="139" t="s">
        <v>294</v>
      </c>
      <c r="F263" s="139"/>
      <c r="G263" s="140"/>
      <c r="H263" s="141">
        <v>2625</v>
      </c>
      <c r="I263" s="140" t="s">
        <v>539</v>
      </c>
    </row>
    <row r="264" spans="2:9">
      <c r="B264" s="139" t="s">
        <v>540</v>
      </c>
      <c r="C264" s="139" t="s">
        <v>142</v>
      </c>
      <c r="D264" s="139" t="s">
        <v>286</v>
      </c>
      <c r="E264" s="139"/>
      <c r="F264" s="139" t="s">
        <v>394</v>
      </c>
      <c r="G264" s="140"/>
      <c r="H264" s="141">
        <v>300</v>
      </c>
      <c r="I264" s="140" t="s">
        <v>541</v>
      </c>
    </row>
    <row r="265" spans="2:9">
      <c r="B265" s="139" t="s">
        <v>542</v>
      </c>
      <c r="C265" s="139" t="s">
        <v>142</v>
      </c>
      <c r="D265" s="139" t="s">
        <v>286</v>
      </c>
      <c r="E265" s="139"/>
      <c r="F265" s="139" t="s">
        <v>287</v>
      </c>
      <c r="G265" s="140"/>
      <c r="H265" s="141">
        <v>2444</v>
      </c>
      <c r="I265" s="140" t="s">
        <v>543</v>
      </c>
    </row>
    <row r="266" spans="2:9">
      <c r="B266" s="139" t="s">
        <v>542</v>
      </c>
      <c r="C266" s="139" t="s">
        <v>142</v>
      </c>
      <c r="D266" s="139" t="s">
        <v>286</v>
      </c>
      <c r="E266" s="139"/>
      <c r="F266" s="139" t="s">
        <v>394</v>
      </c>
      <c r="G266" s="140"/>
      <c r="H266" s="141">
        <v>60</v>
      </c>
      <c r="I266" s="140" t="s">
        <v>544</v>
      </c>
    </row>
    <row r="267" spans="2:9">
      <c r="B267" s="139" t="s">
        <v>542</v>
      </c>
      <c r="C267" s="139" t="s">
        <v>142</v>
      </c>
      <c r="D267" s="139" t="s">
        <v>286</v>
      </c>
      <c r="E267" s="139"/>
      <c r="F267" s="139" t="s">
        <v>289</v>
      </c>
      <c r="G267" s="140"/>
      <c r="H267" s="141">
        <v>5886.04</v>
      </c>
      <c r="I267" s="140" t="s">
        <v>545</v>
      </c>
    </row>
    <row r="268" spans="2:9">
      <c r="B268" s="139" t="s">
        <v>546</v>
      </c>
      <c r="C268" s="139" t="s">
        <v>157</v>
      </c>
      <c r="D268" s="139">
        <v>9928281</v>
      </c>
      <c r="E268" s="139" t="s">
        <v>397</v>
      </c>
      <c r="F268" s="139"/>
      <c r="G268" s="140"/>
      <c r="H268" s="141">
        <v>1380.31</v>
      </c>
      <c r="I268" s="140" t="s">
        <v>547</v>
      </c>
    </row>
    <row r="269" spans="2:9">
      <c r="B269" s="139" t="s">
        <v>546</v>
      </c>
      <c r="C269" s="139" t="s">
        <v>157</v>
      </c>
      <c r="D269" s="139">
        <v>9928282</v>
      </c>
      <c r="E269" s="139" t="s">
        <v>302</v>
      </c>
      <c r="F269" s="139"/>
      <c r="G269" s="140"/>
      <c r="H269" s="141">
        <v>3274.6</v>
      </c>
      <c r="I269" s="140" t="s">
        <v>548</v>
      </c>
    </row>
    <row r="270" spans="2:9">
      <c r="B270" s="139" t="s">
        <v>546</v>
      </c>
      <c r="C270" s="139" t="s">
        <v>157</v>
      </c>
      <c r="D270" s="139">
        <v>9928283</v>
      </c>
      <c r="E270" s="139" t="s">
        <v>151</v>
      </c>
      <c r="F270" s="139"/>
      <c r="G270" s="140"/>
      <c r="H270" s="141">
        <v>567.6</v>
      </c>
      <c r="I270" s="140" t="s">
        <v>549</v>
      </c>
    </row>
    <row r="271" spans="2:9">
      <c r="B271" s="139" t="s">
        <v>546</v>
      </c>
      <c r="C271" s="139" t="s">
        <v>157</v>
      </c>
      <c r="D271" s="139">
        <v>9928284</v>
      </c>
      <c r="E271" s="139" t="s">
        <v>151</v>
      </c>
      <c r="F271" s="139"/>
      <c r="G271" s="140"/>
      <c r="H271" s="141">
        <v>150</v>
      </c>
      <c r="I271" s="140" t="s">
        <v>550</v>
      </c>
    </row>
    <row r="272" spans="2:9">
      <c r="B272" s="139" t="s">
        <v>546</v>
      </c>
      <c r="C272" s="139" t="s">
        <v>157</v>
      </c>
      <c r="D272" s="139">
        <v>9928279</v>
      </c>
      <c r="E272" s="139" t="s">
        <v>357</v>
      </c>
      <c r="F272" s="139"/>
      <c r="G272" s="140"/>
      <c r="H272" s="141">
        <v>714</v>
      </c>
      <c r="I272" s="140" t="s">
        <v>551</v>
      </c>
    </row>
    <row r="273" spans="2:9">
      <c r="B273" s="139" t="s">
        <v>546</v>
      </c>
      <c r="C273" s="139" t="s">
        <v>157</v>
      </c>
      <c r="D273" s="139">
        <v>9928277</v>
      </c>
      <c r="E273" s="139" t="s">
        <v>300</v>
      </c>
      <c r="F273" s="139"/>
      <c r="G273" s="140"/>
      <c r="H273" s="141">
        <v>2720</v>
      </c>
      <c r="I273" s="140" t="s">
        <v>552</v>
      </c>
    </row>
    <row r="274" spans="2:9">
      <c r="B274" s="139" t="s">
        <v>546</v>
      </c>
      <c r="C274" s="139" t="s">
        <v>157</v>
      </c>
      <c r="D274" s="139">
        <v>9928286</v>
      </c>
      <c r="E274" s="139" t="s">
        <v>312</v>
      </c>
      <c r="F274" s="139"/>
      <c r="G274" s="140"/>
      <c r="H274" s="141">
        <v>6557</v>
      </c>
      <c r="I274" s="140" t="s">
        <v>553</v>
      </c>
    </row>
    <row r="275" spans="2:9">
      <c r="B275" s="139" t="s">
        <v>546</v>
      </c>
      <c r="C275" s="139" t="s">
        <v>157</v>
      </c>
      <c r="D275" s="139">
        <v>9928275</v>
      </c>
      <c r="E275" s="139" t="s">
        <v>554</v>
      </c>
      <c r="F275" s="139"/>
      <c r="G275" s="140"/>
      <c r="H275" s="141">
        <v>653.6</v>
      </c>
      <c r="I275" s="140" t="s">
        <v>555</v>
      </c>
    </row>
    <row r="276" spans="2:9">
      <c r="B276" s="139" t="s">
        <v>546</v>
      </c>
      <c r="C276" s="139" t="s">
        <v>157</v>
      </c>
      <c r="D276" s="139">
        <v>9928276</v>
      </c>
      <c r="E276" s="139" t="s">
        <v>389</v>
      </c>
      <c r="F276" s="139"/>
      <c r="G276" s="140"/>
      <c r="H276" s="141">
        <v>3365.9</v>
      </c>
      <c r="I276" s="140" t="s">
        <v>556</v>
      </c>
    </row>
    <row r="277" spans="2:9">
      <c r="B277" s="139" t="s">
        <v>546</v>
      </c>
      <c r="C277" s="139" t="s">
        <v>157</v>
      </c>
      <c r="D277" s="139">
        <v>9928280</v>
      </c>
      <c r="E277" s="139" t="s">
        <v>304</v>
      </c>
      <c r="F277" s="139"/>
      <c r="G277" s="140"/>
      <c r="H277" s="141">
        <v>4200</v>
      </c>
      <c r="I277" s="140" t="s">
        <v>557</v>
      </c>
    </row>
    <row r="278" spans="2:9">
      <c r="B278" s="139" t="s">
        <v>546</v>
      </c>
      <c r="C278" s="139" t="s">
        <v>157</v>
      </c>
      <c r="D278" s="139">
        <v>9928287</v>
      </c>
      <c r="E278" s="139" t="s">
        <v>314</v>
      </c>
      <c r="F278" s="139"/>
      <c r="G278" s="140"/>
      <c r="H278" s="141">
        <v>2000</v>
      </c>
      <c r="I278" s="140" t="s">
        <v>558</v>
      </c>
    </row>
    <row r="279" spans="2:9">
      <c r="B279" s="139" t="s">
        <v>546</v>
      </c>
      <c r="C279" s="139" t="s">
        <v>157</v>
      </c>
      <c r="D279" s="139">
        <v>9928274</v>
      </c>
      <c r="E279" s="139" t="s">
        <v>328</v>
      </c>
      <c r="F279" s="139"/>
      <c r="G279" s="140"/>
      <c r="H279" s="141">
        <v>200</v>
      </c>
      <c r="I279" s="140" t="s">
        <v>559</v>
      </c>
    </row>
    <row r="280" spans="2:9">
      <c r="B280" s="139" t="s">
        <v>546</v>
      </c>
      <c r="C280" s="139" t="s">
        <v>157</v>
      </c>
      <c r="D280" s="139">
        <v>9928278</v>
      </c>
      <c r="E280" s="139" t="s">
        <v>326</v>
      </c>
      <c r="F280" s="139"/>
      <c r="G280" s="140"/>
      <c r="H280" s="141">
        <v>455.77</v>
      </c>
      <c r="I280" s="140" t="s">
        <v>560</v>
      </c>
    </row>
    <row r="281" spans="2:9">
      <c r="B281" s="139" t="s">
        <v>546</v>
      </c>
      <c r="C281" s="139" t="s">
        <v>157</v>
      </c>
      <c r="D281" s="139">
        <v>9928285</v>
      </c>
      <c r="E281" s="139" t="s">
        <v>310</v>
      </c>
      <c r="F281" s="139"/>
      <c r="G281" s="140"/>
      <c r="H281" s="141">
        <v>356.43</v>
      </c>
      <c r="I281" s="140" t="s">
        <v>561</v>
      </c>
    </row>
    <row r="282" spans="2:9">
      <c r="B282" s="139" t="s">
        <v>562</v>
      </c>
      <c r="C282" s="139" t="s">
        <v>142</v>
      </c>
      <c r="D282" s="139" t="s">
        <v>286</v>
      </c>
      <c r="E282" s="139"/>
      <c r="F282" s="139" t="s">
        <v>289</v>
      </c>
      <c r="G282" s="140"/>
      <c r="H282" s="141">
        <v>5884.99</v>
      </c>
      <c r="I282" s="140" t="s">
        <v>563</v>
      </c>
    </row>
    <row r="283" spans="2:9">
      <c r="B283" s="139" t="s">
        <v>562</v>
      </c>
      <c r="C283" s="139" t="s">
        <v>142</v>
      </c>
      <c r="D283" s="139" t="s">
        <v>286</v>
      </c>
      <c r="E283" s="139"/>
      <c r="F283" s="139" t="s">
        <v>287</v>
      </c>
      <c r="G283" s="140"/>
      <c r="H283" s="141">
        <v>2446.65</v>
      </c>
      <c r="I283" s="140" t="s">
        <v>564</v>
      </c>
    </row>
    <row r="284" spans="2:9">
      <c r="B284" s="139" t="s">
        <v>562</v>
      </c>
      <c r="C284" s="139" t="s">
        <v>142</v>
      </c>
      <c r="D284" s="139" t="s">
        <v>286</v>
      </c>
      <c r="E284" s="139"/>
      <c r="F284" s="139" t="s">
        <v>394</v>
      </c>
      <c r="G284" s="140"/>
      <c r="H284" s="141">
        <v>60</v>
      </c>
      <c r="I284" s="140" t="s">
        <v>565</v>
      </c>
    </row>
    <row r="285" spans="2:9">
      <c r="B285" s="139" t="s">
        <v>566</v>
      </c>
      <c r="C285" s="139" t="s">
        <v>157</v>
      </c>
      <c r="D285" s="139">
        <v>9931021</v>
      </c>
      <c r="E285" s="139" t="s">
        <v>567</v>
      </c>
      <c r="F285" s="139"/>
      <c r="G285" s="140"/>
      <c r="H285" s="141">
        <v>27000</v>
      </c>
      <c r="I285" s="140" t="s">
        <v>568</v>
      </c>
    </row>
    <row r="286" spans="2:9">
      <c r="B286" s="139" t="s">
        <v>566</v>
      </c>
      <c r="C286" s="139" t="s">
        <v>157</v>
      </c>
      <c r="D286" s="139">
        <v>9931020</v>
      </c>
      <c r="E286" s="139" t="s">
        <v>312</v>
      </c>
      <c r="F286" s="139"/>
      <c r="G286" s="140"/>
      <c r="H286" s="141">
        <v>6675.5</v>
      </c>
      <c r="I286" s="140" t="s">
        <v>569</v>
      </c>
    </row>
    <row r="287" spans="2:9">
      <c r="B287" s="139" t="s">
        <v>566</v>
      </c>
      <c r="C287" s="139" t="s">
        <v>157</v>
      </c>
      <c r="D287" s="139">
        <v>9931022</v>
      </c>
      <c r="E287" s="139" t="s">
        <v>510</v>
      </c>
      <c r="F287" s="139"/>
      <c r="G287" s="140"/>
      <c r="H287" s="141">
        <v>162.24</v>
      </c>
      <c r="I287" s="140" t="s">
        <v>570</v>
      </c>
    </row>
    <row r="288" spans="2:9">
      <c r="B288" s="139" t="s">
        <v>566</v>
      </c>
      <c r="C288" s="139" t="s">
        <v>157</v>
      </c>
      <c r="D288" s="139">
        <v>9931017</v>
      </c>
      <c r="E288" s="139" t="s">
        <v>389</v>
      </c>
      <c r="F288" s="139"/>
      <c r="G288" s="140"/>
      <c r="H288" s="141">
        <v>923</v>
      </c>
      <c r="I288" s="140" t="s">
        <v>571</v>
      </c>
    </row>
    <row r="289" spans="2:9">
      <c r="B289" s="139" t="s">
        <v>566</v>
      </c>
      <c r="C289" s="139" t="s">
        <v>157</v>
      </c>
      <c r="D289" s="139">
        <v>9931018</v>
      </c>
      <c r="E289" s="139" t="s">
        <v>326</v>
      </c>
      <c r="F289" s="139"/>
      <c r="G289" s="140"/>
      <c r="H289" s="141">
        <v>455.77</v>
      </c>
      <c r="I289" s="140" t="s">
        <v>572</v>
      </c>
    </row>
    <row r="290" spans="2:9">
      <c r="B290" s="139" t="s">
        <v>566</v>
      </c>
      <c r="C290" s="139" t="s">
        <v>157</v>
      </c>
      <c r="D290" s="139">
        <v>9931023</v>
      </c>
      <c r="E290" s="139" t="s">
        <v>314</v>
      </c>
      <c r="F290" s="139"/>
      <c r="G290" s="140"/>
      <c r="H290" s="141">
        <v>1500</v>
      </c>
      <c r="I290" s="140" t="s">
        <v>573</v>
      </c>
    </row>
    <row r="291" spans="2:9">
      <c r="B291" s="139" t="s">
        <v>566</v>
      </c>
      <c r="C291" s="139" t="s">
        <v>157</v>
      </c>
      <c r="D291" s="139">
        <v>9931019</v>
      </c>
      <c r="E291" s="139" t="s">
        <v>304</v>
      </c>
      <c r="F291" s="139"/>
      <c r="G291" s="140"/>
      <c r="H291" s="141">
        <v>4200</v>
      </c>
      <c r="I291" s="140" t="s">
        <v>574</v>
      </c>
    </row>
    <row r="292" spans="2:9">
      <c r="B292" s="139" t="s">
        <v>575</v>
      </c>
      <c r="C292" s="139" t="s">
        <v>142</v>
      </c>
      <c r="D292" s="139" t="s">
        <v>286</v>
      </c>
      <c r="E292" s="139"/>
      <c r="F292" s="139" t="s">
        <v>287</v>
      </c>
      <c r="G292" s="140"/>
      <c r="H292" s="141">
        <v>2440.14</v>
      </c>
      <c r="I292" s="140" t="s">
        <v>576</v>
      </c>
    </row>
    <row r="293" spans="2:9">
      <c r="B293" s="139" t="s">
        <v>575</v>
      </c>
      <c r="C293" s="139" t="s">
        <v>142</v>
      </c>
      <c r="D293" s="139" t="s">
        <v>286</v>
      </c>
      <c r="E293" s="139"/>
      <c r="F293" s="139" t="s">
        <v>289</v>
      </c>
      <c r="G293" s="140"/>
      <c r="H293" s="141">
        <v>5887.57</v>
      </c>
      <c r="I293" s="140" t="s">
        <v>577</v>
      </c>
    </row>
    <row r="294" spans="2:9">
      <c r="B294" s="139" t="s">
        <v>575</v>
      </c>
      <c r="C294" s="139" t="s">
        <v>142</v>
      </c>
      <c r="D294" s="139" t="s">
        <v>286</v>
      </c>
      <c r="E294" s="139"/>
      <c r="F294" s="139" t="s">
        <v>394</v>
      </c>
      <c r="G294" s="140"/>
      <c r="H294" s="141">
        <v>60</v>
      </c>
      <c r="I294" s="140" t="s">
        <v>578</v>
      </c>
    </row>
    <row r="295" spans="2:9">
      <c r="B295" s="139" t="s">
        <v>221</v>
      </c>
      <c r="C295" s="139" t="s">
        <v>157</v>
      </c>
      <c r="D295" s="139">
        <v>9933501</v>
      </c>
      <c r="E295" s="139" t="s">
        <v>357</v>
      </c>
      <c r="F295" s="139"/>
      <c r="G295" s="140"/>
      <c r="H295" s="141">
        <v>535.5</v>
      </c>
      <c r="I295" s="140" t="s">
        <v>579</v>
      </c>
    </row>
    <row r="296" spans="2:9">
      <c r="B296" s="139" t="s">
        <v>221</v>
      </c>
      <c r="C296" s="139" t="s">
        <v>157</v>
      </c>
      <c r="D296" s="139">
        <v>9933499</v>
      </c>
      <c r="E296" s="139" t="s">
        <v>450</v>
      </c>
      <c r="F296" s="139"/>
      <c r="G296" s="140"/>
      <c r="H296" s="141">
        <v>828</v>
      </c>
      <c r="I296" s="140" t="s">
        <v>580</v>
      </c>
    </row>
    <row r="297" spans="2:9">
      <c r="B297" s="139" t="s">
        <v>221</v>
      </c>
      <c r="C297" s="139" t="s">
        <v>157</v>
      </c>
      <c r="D297" s="139">
        <v>9933502</v>
      </c>
      <c r="E297" s="139" t="s">
        <v>310</v>
      </c>
      <c r="F297" s="139"/>
      <c r="G297" s="140"/>
      <c r="H297" s="141">
        <v>1773.26</v>
      </c>
      <c r="I297" s="140" t="s">
        <v>581</v>
      </c>
    </row>
    <row r="298" spans="2:9">
      <c r="B298" s="139" t="s">
        <v>221</v>
      </c>
      <c r="C298" s="139" t="s">
        <v>157</v>
      </c>
      <c r="D298" s="139">
        <v>9933500</v>
      </c>
      <c r="E298" s="139" t="s">
        <v>300</v>
      </c>
      <c r="F298" s="139"/>
      <c r="G298" s="140"/>
      <c r="H298" s="141">
        <v>2580</v>
      </c>
      <c r="I298" s="140" t="s">
        <v>582</v>
      </c>
    </row>
    <row r="299" spans="2:9">
      <c r="B299" s="139" t="s">
        <v>583</v>
      </c>
      <c r="C299" s="139" t="s">
        <v>157</v>
      </c>
      <c r="D299" s="139">
        <v>9940500</v>
      </c>
      <c r="E299" s="139" t="s">
        <v>411</v>
      </c>
      <c r="F299" s="139"/>
      <c r="G299" s="140"/>
      <c r="H299" s="141">
        <v>25</v>
      </c>
      <c r="I299" s="140" t="s">
        <v>584</v>
      </c>
    </row>
    <row r="300" spans="2:9">
      <c r="B300" s="139" t="s">
        <v>583</v>
      </c>
      <c r="C300" s="139" t="s">
        <v>157</v>
      </c>
      <c r="D300" s="139">
        <v>9940502</v>
      </c>
      <c r="E300" s="139" t="s">
        <v>389</v>
      </c>
      <c r="F300" s="139"/>
      <c r="G300" s="140"/>
      <c r="H300" s="141">
        <v>14848</v>
      </c>
      <c r="I300" s="140" t="s">
        <v>585</v>
      </c>
    </row>
    <row r="301" spans="2:9">
      <c r="B301" s="139" t="s">
        <v>583</v>
      </c>
      <c r="C301" s="139" t="s">
        <v>157</v>
      </c>
      <c r="D301" s="139">
        <v>9940503</v>
      </c>
      <c r="E301" s="139" t="s">
        <v>389</v>
      </c>
      <c r="F301" s="139"/>
      <c r="G301" s="140"/>
      <c r="H301" s="141">
        <v>2470.75</v>
      </c>
      <c r="I301" s="140" t="s">
        <v>586</v>
      </c>
    </row>
    <row r="302" spans="2:9">
      <c r="B302" s="139" t="s">
        <v>583</v>
      </c>
      <c r="C302" s="139" t="s">
        <v>157</v>
      </c>
      <c r="D302" s="139">
        <v>9940504</v>
      </c>
      <c r="E302" s="139" t="s">
        <v>151</v>
      </c>
      <c r="F302" s="139"/>
      <c r="G302" s="140"/>
      <c r="H302" s="141">
        <v>567.6</v>
      </c>
      <c r="I302" s="140" t="s">
        <v>587</v>
      </c>
    </row>
    <row r="303" spans="2:9">
      <c r="B303" s="139" t="s">
        <v>583</v>
      </c>
      <c r="C303" s="139" t="s">
        <v>157</v>
      </c>
      <c r="D303" s="139">
        <v>9940505</v>
      </c>
      <c r="E303" s="139" t="s">
        <v>151</v>
      </c>
      <c r="F303" s="139"/>
      <c r="G303" s="140"/>
      <c r="H303" s="141">
        <v>150</v>
      </c>
      <c r="I303" s="140" t="s">
        <v>588</v>
      </c>
    </row>
    <row r="304" spans="2:9">
      <c r="B304" s="139" t="s">
        <v>583</v>
      </c>
      <c r="C304" s="139" t="s">
        <v>157</v>
      </c>
      <c r="D304" s="139">
        <v>9940506</v>
      </c>
      <c r="E304" s="139" t="s">
        <v>589</v>
      </c>
      <c r="F304" s="139"/>
      <c r="G304" s="140"/>
      <c r="H304" s="141">
        <v>1200</v>
      </c>
      <c r="I304" s="140" t="s">
        <v>590</v>
      </c>
    </row>
    <row r="305" spans="2:9">
      <c r="B305" s="139" t="s">
        <v>583</v>
      </c>
      <c r="C305" s="139" t="s">
        <v>142</v>
      </c>
      <c r="D305" s="139" t="s">
        <v>286</v>
      </c>
      <c r="E305" s="139"/>
      <c r="F305" s="139" t="s">
        <v>289</v>
      </c>
      <c r="G305" s="140"/>
      <c r="H305" s="141">
        <v>5884.34</v>
      </c>
      <c r="I305" s="140" t="s">
        <v>591</v>
      </c>
    </row>
    <row r="306" spans="2:9">
      <c r="B306" s="139" t="s">
        <v>583</v>
      </c>
      <c r="C306" s="139" t="s">
        <v>142</v>
      </c>
      <c r="D306" s="139" t="s">
        <v>286</v>
      </c>
      <c r="E306" s="139"/>
      <c r="F306" s="139" t="s">
        <v>287</v>
      </c>
      <c r="G306" s="140"/>
      <c r="H306" s="141">
        <v>2448.29</v>
      </c>
      <c r="I306" s="140" t="s">
        <v>592</v>
      </c>
    </row>
    <row r="307" spans="2:9">
      <c r="B307" s="139" t="s">
        <v>583</v>
      </c>
      <c r="C307" s="139" t="s">
        <v>142</v>
      </c>
      <c r="D307" s="139" t="s">
        <v>286</v>
      </c>
      <c r="E307" s="139"/>
      <c r="F307" s="139" t="s">
        <v>394</v>
      </c>
      <c r="G307" s="140"/>
      <c r="H307" s="141">
        <v>60</v>
      </c>
      <c r="I307" s="140" t="s">
        <v>593</v>
      </c>
    </row>
    <row r="308" spans="2:9">
      <c r="B308" s="139" t="s">
        <v>583</v>
      </c>
      <c r="C308" s="139" t="s">
        <v>157</v>
      </c>
      <c r="D308" s="139">
        <v>9940501</v>
      </c>
      <c r="E308" s="139" t="s">
        <v>294</v>
      </c>
      <c r="F308" s="139"/>
      <c r="G308" s="140"/>
      <c r="H308" s="141">
        <v>375</v>
      </c>
      <c r="I308" s="140" t="s">
        <v>594</v>
      </c>
    </row>
    <row r="309" spans="2:9">
      <c r="B309" s="139" t="s">
        <v>583</v>
      </c>
      <c r="C309" s="139" t="s">
        <v>157</v>
      </c>
      <c r="D309" s="139">
        <v>9940499</v>
      </c>
      <c r="E309" s="139" t="s">
        <v>450</v>
      </c>
      <c r="F309" s="139"/>
      <c r="G309" s="140"/>
      <c r="H309" s="141">
        <v>189</v>
      </c>
      <c r="I309" s="140" t="s">
        <v>595</v>
      </c>
    </row>
    <row r="310" spans="2:9">
      <c r="B310" s="139" t="s">
        <v>583</v>
      </c>
      <c r="C310" s="139" t="s">
        <v>157</v>
      </c>
      <c r="D310" s="139">
        <v>9940507</v>
      </c>
      <c r="E310" s="139" t="s">
        <v>308</v>
      </c>
      <c r="F310" s="139"/>
      <c r="G310" s="140"/>
      <c r="H310" s="141">
        <v>282.75</v>
      </c>
      <c r="I310" s="140" t="s">
        <v>596</v>
      </c>
    </row>
    <row r="311" spans="2:9">
      <c r="B311" s="139" t="s">
        <v>597</v>
      </c>
      <c r="C311" s="139" t="s">
        <v>142</v>
      </c>
      <c r="D311" s="139" t="s">
        <v>286</v>
      </c>
      <c r="E311" s="139"/>
      <c r="F311" s="139" t="s">
        <v>289</v>
      </c>
      <c r="G311" s="140"/>
      <c r="H311" s="141">
        <v>648.48</v>
      </c>
      <c r="I311" s="140" t="s">
        <v>598</v>
      </c>
    </row>
    <row r="312" spans="2:9">
      <c r="B312" s="139" t="s">
        <v>597</v>
      </c>
      <c r="C312" s="139" t="s">
        <v>142</v>
      </c>
      <c r="D312" s="139" t="s">
        <v>286</v>
      </c>
      <c r="E312" s="139"/>
      <c r="F312" s="139" t="s">
        <v>287</v>
      </c>
      <c r="G312" s="140"/>
      <c r="H312" s="141">
        <v>112.61</v>
      </c>
      <c r="I312" s="140" t="s">
        <v>599</v>
      </c>
    </row>
    <row r="313" spans="2:9">
      <c r="B313" s="139" t="s">
        <v>600</v>
      </c>
      <c r="C313" s="139" t="s">
        <v>150</v>
      </c>
      <c r="D313" s="139"/>
      <c r="E313" s="139" t="s">
        <v>601</v>
      </c>
      <c r="F313" s="139"/>
      <c r="G313" s="141">
        <v>283.88</v>
      </c>
      <c r="H313" s="140"/>
      <c r="I313" s="140" t="s">
        <v>602</v>
      </c>
    </row>
    <row r="314" spans="2:9">
      <c r="B314" s="139" t="s">
        <v>603</v>
      </c>
      <c r="C314" s="139" t="s">
        <v>157</v>
      </c>
      <c r="D314" s="139">
        <v>9941738</v>
      </c>
      <c r="E314" s="139" t="s">
        <v>300</v>
      </c>
      <c r="F314" s="139"/>
      <c r="G314" s="140"/>
      <c r="H314" s="141">
        <v>5220</v>
      </c>
      <c r="I314" s="140" t="s">
        <v>604</v>
      </c>
    </row>
    <row r="315" spans="2:9">
      <c r="B315" s="139" t="s">
        <v>229</v>
      </c>
      <c r="C315" s="139" t="s">
        <v>142</v>
      </c>
      <c r="D315" s="139" t="s">
        <v>286</v>
      </c>
      <c r="E315" s="139"/>
      <c r="F315" s="139" t="s">
        <v>289</v>
      </c>
      <c r="G315" s="140"/>
      <c r="H315" s="141">
        <v>5884.36</v>
      </c>
      <c r="I315" s="140" t="s">
        <v>605</v>
      </c>
    </row>
    <row r="316" spans="2:9">
      <c r="B316" s="139" t="s">
        <v>229</v>
      </c>
      <c r="C316" s="139" t="s">
        <v>142</v>
      </c>
      <c r="D316" s="139" t="s">
        <v>286</v>
      </c>
      <c r="E316" s="139"/>
      <c r="F316" s="139" t="s">
        <v>287</v>
      </c>
      <c r="G316" s="140"/>
      <c r="H316" s="141">
        <v>2448.25</v>
      </c>
      <c r="I316" s="140" t="s">
        <v>606</v>
      </c>
    </row>
    <row r="317" spans="2:9">
      <c r="B317" s="139" t="s">
        <v>229</v>
      </c>
      <c r="C317" s="139" t="s">
        <v>142</v>
      </c>
      <c r="D317" s="139" t="s">
        <v>286</v>
      </c>
      <c r="E317" s="139"/>
      <c r="F317" s="139" t="s">
        <v>394</v>
      </c>
      <c r="G317" s="140"/>
      <c r="H317" s="141">
        <v>60</v>
      </c>
      <c r="I317" s="140" t="s">
        <v>607</v>
      </c>
    </row>
    <row r="318" spans="2:9">
      <c r="B318" s="139" t="s">
        <v>608</v>
      </c>
      <c r="C318" s="139" t="s">
        <v>150</v>
      </c>
      <c r="D318" s="139"/>
      <c r="E318" s="139" t="s">
        <v>601</v>
      </c>
      <c r="F318" s="139"/>
      <c r="G318" s="141">
        <v>188.34</v>
      </c>
      <c r="H318" s="140"/>
      <c r="I318" s="140" t="s">
        <v>609</v>
      </c>
    </row>
    <row r="319" spans="2:9">
      <c r="B319" s="139" t="s">
        <v>610</v>
      </c>
      <c r="C319" s="139" t="s">
        <v>157</v>
      </c>
      <c r="D319" s="139">
        <v>9945807</v>
      </c>
      <c r="E319" s="139" t="s">
        <v>611</v>
      </c>
      <c r="F319" s="139"/>
      <c r="G319" s="140"/>
      <c r="H319" s="141">
        <v>1500</v>
      </c>
      <c r="I319" s="140" t="s">
        <v>612</v>
      </c>
    </row>
    <row r="320" spans="2:9">
      <c r="B320" s="139" t="s">
        <v>613</v>
      </c>
      <c r="C320" s="139" t="s">
        <v>157</v>
      </c>
      <c r="D320" s="139">
        <v>9945454</v>
      </c>
      <c r="E320" s="139" t="s">
        <v>151</v>
      </c>
      <c r="F320" s="139"/>
      <c r="G320" s="140"/>
      <c r="H320" s="141">
        <v>691.8</v>
      </c>
      <c r="I320" s="140" t="s">
        <v>614</v>
      </c>
    </row>
    <row r="321" spans="2:9">
      <c r="B321" s="139" t="s">
        <v>613</v>
      </c>
      <c r="C321" s="139" t="s">
        <v>157</v>
      </c>
      <c r="D321" s="139">
        <v>9945455</v>
      </c>
      <c r="E321" s="139" t="s">
        <v>308</v>
      </c>
      <c r="F321" s="139"/>
      <c r="G321" s="140"/>
      <c r="H321" s="141">
        <v>8459.8799999999992</v>
      </c>
      <c r="I321" s="140" t="s">
        <v>615</v>
      </c>
    </row>
    <row r="322" spans="2:9">
      <c r="B322" s="139" t="s">
        <v>613</v>
      </c>
      <c r="C322" s="139" t="s">
        <v>157</v>
      </c>
      <c r="D322" s="139">
        <v>9945451</v>
      </c>
      <c r="E322" s="139" t="s">
        <v>616</v>
      </c>
      <c r="F322" s="139"/>
      <c r="G322" s="140"/>
      <c r="H322" s="141">
        <v>440.26</v>
      </c>
      <c r="I322" s="140" t="s">
        <v>617</v>
      </c>
    </row>
    <row r="323" spans="2:9">
      <c r="B323" s="139" t="s">
        <v>613</v>
      </c>
      <c r="C323" s="139" t="s">
        <v>157</v>
      </c>
      <c r="D323" s="139">
        <v>9945452</v>
      </c>
      <c r="E323" s="139" t="s">
        <v>618</v>
      </c>
      <c r="F323" s="139"/>
      <c r="G323" s="140"/>
      <c r="H323" s="141">
        <v>1350</v>
      </c>
      <c r="I323" s="140" t="s">
        <v>619</v>
      </c>
    </row>
    <row r="324" spans="2:9">
      <c r="B324" s="139" t="s">
        <v>613</v>
      </c>
      <c r="C324" s="139" t="s">
        <v>157</v>
      </c>
      <c r="D324" s="139">
        <v>9945453</v>
      </c>
      <c r="E324" s="139" t="s">
        <v>355</v>
      </c>
      <c r="F324" s="139"/>
      <c r="G324" s="140"/>
      <c r="H324" s="141">
        <v>200</v>
      </c>
      <c r="I324" s="140" t="s">
        <v>620</v>
      </c>
    </row>
    <row r="325" spans="2:9">
      <c r="B325" s="139" t="s">
        <v>613</v>
      </c>
      <c r="C325" s="139" t="s">
        <v>157</v>
      </c>
      <c r="D325" s="139">
        <v>9945456</v>
      </c>
      <c r="E325" s="139" t="s">
        <v>298</v>
      </c>
      <c r="F325" s="139"/>
      <c r="G325" s="140"/>
      <c r="H325" s="141">
        <v>989</v>
      </c>
      <c r="I325" s="140" t="s">
        <v>621</v>
      </c>
    </row>
    <row r="326" spans="2:9">
      <c r="B326" s="139" t="s">
        <v>622</v>
      </c>
      <c r="C326" s="139" t="s">
        <v>142</v>
      </c>
      <c r="D326" s="139" t="s">
        <v>286</v>
      </c>
      <c r="E326" s="139"/>
      <c r="F326" s="139" t="s">
        <v>289</v>
      </c>
      <c r="G326" s="140"/>
      <c r="H326" s="141">
        <v>5958.05</v>
      </c>
      <c r="I326" s="140" t="s">
        <v>623</v>
      </c>
    </row>
    <row r="327" spans="2:9">
      <c r="B327" s="139" t="s">
        <v>622</v>
      </c>
      <c r="C327" s="139" t="s">
        <v>142</v>
      </c>
      <c r="D327" s="139" t="s">
        <v>286</v>
      </c>
      <c r="E327" s="139"/>
      <c r="F327" s="139" t="s">
        <v>394</v>
      </c>
      <c r="G327" s="140"/>
      <c r="H327" s="141">
        <v>60</v>
      </c>
      <c r="I327" s="140" t="s">
        <v>624</v>
      </c>
    </row>
    <row r="328" spans="2:9">
      <c r="B328" s="139" t="s">
        <v>622</v>
      </c>
      <c r="C328" s="139" t="s">
        <v>142</v>
      </c>
      <c r="D328" s="139" t="s">
        <v>286</v>
      </c>
      <c r="E328" s="139"/>
      <c r="F328" s="139" t="s">
        <v>287</v>
      </c>
      <c r="G328" s="140"/>
      <c r="H328" s="141">
        <v>2309.61</v>
      </c>
      <c r="I328" s="140" t="s">
        <v>625</v>
      </c>
    </row>
    <row r="329" spans="2:9">
      <c r="B329" s="139" t="s">
        <v>626</v>
      </c>
      <c r="C329" s="139" t="s">
        <v>157</v>
      </c>
      <c r="D329" s="139">
        <v>9947648</v>
      </c>
      <c r="E329" s="139" t="s">
        <v>312</v>
      </c>
      <c r="F329" s="139"/>
      <c r="G329" s="140"/>
      <c r="H329" s="141">
        <v>2923</v>
      </c>
      <c r="I329" s="140" t="s">
        <v>627</v>
      </c>
    </row>
    <row r="330" spans="2:9">
      <c r="B330" s="139" t="s">
        <v>626</v>
      </c>
      <c r="C330" s="139" t="s">
        <v>157</v>
      </c>
      <c r="D330" s="139">
        <v>9947647</v>
      </c>
      <c r="E330" s="139" t="s">
        <v>304</v>
      </c>
      <c r="F330" s="139"/>
      <c r="G330" s="140"/>
      <c r="H330" s="141">
        <v>4200</v>
      </c>
      <c r="I330" s="140" t="s">
        <v>628</v>
      </c>
    </row>
    <row r="331" spans="2:9">
      <c r="B331" s="139" t="s">
        <v>626</v>
      </c>
      <c r="C331" s="139" t="s">
        <v>157</v>
      </c>
      <c r="D331" s="139">
        <v>9947646</v>
      </c>
      <c r="E331" s="139" t="s">
        <v>326</v>
      </c>
      <c r="F331" s="139"/>
      <c r="G331" s="140"/>
      <c r="H331" s="141">
        <v>483.12</v>
      </c>
      <c r="I331" s="140" t="s">
        <v>629</v>
      </c>
    </row>
    <row r="332" spans="2:9">
      <c r="B332" s="139" t="s">
        <v>626</v>
      </c>
      <c r="C332" s="139" t="s">
        <v>157</v>
      </c>
      <c r="D332" s="139">
        <v>9947645</v>
      </c>
      <c r="E332" s="139" t="s">
        <v>500</v>
      </c>
      <c r="F332" s="139"/>
      <c r="G332" s="140"/>
      <c r="H332" s="141">
        <v>59</v>
      </c>
      <c r="I332" s="140" t="s">
        <v>630</v>
      </c>
    </row>
    <row r="333" spans="2:9">
      <c r="B333" s="139" t="s">
        <v>626</v>
      </c>
      <c r="C333" s="139" t="s">
        <v>142</v>
      </c>
      <c r="D333" s="139" t="s">
        <v>286</v>
      </c>
      <c r="E333" s="139"/>
      <c r="F333" s="139" t="s">
        <v>394</v>
      </c>
      <c r="G333" s="140"/>
      <c r="H333" s="141">
        <v>60</v>
      </c>
      <c r="I333" s="140" t="s">
        <v>631</v>
      </c>
    </row>
    <row r="334" spans="2:9">
      <c r="B334" s="139" t="s">
        <v>626</v>
      </c>
      <c r="C334" s="139" t="s">
        <v>142</v>
      </c>
      <c r="D334" s="139" t="s">
        <v>286</v>
      </c>
      <c r="E334" s="139"/>
      <c r="F334" s="139" t="s">
        <v>287</v>
      </c>
      <c r="G334" s="140"/>
      <c r="H334" s="141">
        <v>1609.72</v>
      </c>
      <c r="I334" s="140" t="s">
        <v>632</v>
      </c>
    </row>
    <row r="335" spans="2:9">
      <c r="B335" s="139" t="s">
        <v>626</v>
      </c>
      <c r="C335" s="139" t="s">
        <v>142</v>
      </c>
      <c r="D335" s="139" t="s">
        <v>286</v>
      </c>
      <c r="E335" s="139"/>
      <c r="F335" s="139" t="s">
        <v>289</v>
      </c>
      <c r="G335" s="140"/>
      <c r="H335" s="141">
        <v>6312.19</v>
      </c>
      <c r="I335" s="140" t="s">
        <v>633</v>
      </c>
    </row>
    <row r="336" spans="2:9">
      <c r="B336" s="139" t="s">
        <v>626</v>
      </c>
      <c r="C336" s="139" t="s">
        <v>157</v>
      </c>
      <c r="D336" s="139">
        <v>9947644</v>
      </c>
      <c r="E336" s="139" t="s">
        <v>616</v>
      </c>
      <c r="F336" s="139"/>
      <c r="G336" s="140"/>
      <c r="H336" s="141">
        <v>219.76</v>
      </c>
      <c r="I336" s="140" t="s">
        <v>634</v>
      </c>
    </row>
    <row r="337" spans="1:9">
      <c r="B337" s="139" t="s">
        <v>626</v>
      </c>
      <c r="C337" s="139" t="s">
        <v>157</v>
      </c>
      <c r="D337" s="139">
        <v>9947649</v>
      </c>
      <c r="E337" s="139" t="s">
        <v>314</v>
      </c>
      <c r="F337" s="139"/>
      <c r="G337" s="140"/>
      <c r="H337" s="141">
        <v>4170.8500000000004</v>
      </c>
      <c r="I337" s="140" t="s">
        <v>635</v>
      </c>
    </row>
    <row r="338" spans="1:9">
      <c r="B338" s="139" t="s">
        <v>636</v>
      </c>
      <c r="C338" s="139" t="s">
        <v>157</v>
      </c>
      <c r="D338" s="139">
        <v>9950218</v>
      </c>
      <c r="E338" s="139" t="s">
        <v>357</v>
      </c>
      <c r="F338" s="139"/>
      <c r="G338" s="140"/>
      <c r="H338" s="141">
        <v>416.5</v>
      </c>
      <c r="I338" s="140" t="s">
        <v>637</v>
      </c>
    </row>
    <row r="339" spans="1:9">
      <c r="B339" s="139" t="s">
        <v>636</v>
      </c>
      <c r="C339" s="139" t="s">
        <v>157</v>
      </c>
      <c r="D339" s="139">
        <v>9950219</v>
      </c>
      <c r="E339" s="139" t="s">
        <v>316</v>
      </c>
      <c r="F339" s="139"/>
      <c r="G339" s="140"/>
      <c r="H339" s="141">
        <v>12400</v>
      </c>
      <c r="I339" s="140" t="s">
        <v>638</v>
      </c>
    </row>
    <row r="340" spans="1:9">
      <c r="B340" s="139" t="s">
        <v>636</v>
      </c>
      <c r="C340" s="139" t="s">
        <v>157</v>
      </c>
      <c r="D340" s="139">
        <v>9950217</v>
      </c>
      <c r="E340" s="139" t="s">
        <v>300</v>
      </c>
      <c r="F340" s="139"/>
      <c r="G340" s="140"/>
      <c r="H340" s="141">
        <v>2700</v>
      </c>
      <c r="I340" s="140" t="s">
        <v>639</v>
      </c>
    </row>
    <row r="341" spans="1:9">
      <c r="B341" s="139" t="s">
        <v>636</v>
      </c>
      <c r="C341" s="139" t="s">
        <v>157</v>
      </c>
      <c r="D341" s="139">
        <v>9950216</v>
      </c>
      <c r="E341" s="139" t="s">
        <v>294</v>
      </c>
      <c r="F341" s="139"/>
      <c r="G341" s="140"/>
      <c r="H341" s="141">
        <v>1087.5</v>
      </c>
      <c r="I341" s="140" t="s">
        <v>640</v>
      </c>
    </row>
    <row r="342" spans="1:9">
      <c r="B342" s="139" t="s">
        <v>636</v>
      </c>
      <c r="C342" s="139" t="s">
        <v>157</v>
      </c>
      <c r="D342" s="139">
        <v>9950220</v>
      </c>
      <c r="E342" s="139" t="s">
        <v>308</v>
      </c>
      <c r="F342" s="139"/>
      <c r="G342" s="140"/>
      <c r="H342" s="141">
        <v>1922.7</v>
      </c>
      <c r="I342" s="140" t="s">
        <v>641</v>
      </c>
    </row>
    <row r="343" spans="1:9">
      <c r="B343" s="139" t="s">
        <v>240</v>
      </c>
      <c r="C343" s="139" t="s">
        <v>142</v>
      </c>
      <c r="D343" s="139" t="s">
        <v>286</v>
      </c>
      <c r="E343" s="139"/>
      <c r="F343" s="139" t="s">
        <v>394</v>
      </c>
      <c r="G343" s="140"/>
      <c r="H343" s="141">
        <v>60</v>
      </c>
      <c r="I343" s="140" t="s">
        <v>642</v>
      </c>
    </row>
    <row r="344" spans="1:9">
      <c r="B344" s="139" t="s">
        <v>240</v>
      </c>
      <c r="C344" s="139" t="s">
        <v>142</v>
      </c>
      <c r="D344" s="139" t="s">
        <v>286</v>
      </c>
      <c r="E344" s="139"/>
      <c r="F344" s="139" t="s">
        <v>289</v>
      </c>
      <c r="G344" s="140"/>
      <c r="H344" s="141">
        <v>6612.59</v>
      </c>
      <c r="I344" s="140" t="s">
        <v>643</v>
      </c>
    </row>
    <row r="345" spans="1:9">
      <c r="B345" s="139" t="s">
        <v>240</v>
      </c>
      <c r="C345" s="139" t="s">
        <v>142</v>
      </c>
      <c r="D345" s="139" t="s">
        <v>286</v>
      </c>
      <c r="E345" s="139"/>
      <c r="F345" s="139" t="s">
        <v>287</v>
      </c>
      <c r="G345" s="140"/>
      <c r="H345" s="141">
        <v>1693.33</v>
      </c>
      <c r="I345" s="140" t="s">
        <v>644</v>
      </c>
    </row>
    <row r="346" spans="1:9">
      <c r="B346" s="139" t="s">
        <v>240</v>
      </c>
      <c r="C346" s="139" t="s">
        <v>157</v>
      </c>
      <c r="D346" s="139">
        <v>9951550</v>
      </c>
      <c r="E346" s="139" t="s">
        <v>450</v>
      </c>
      <c r="F346" s="139"/>
      <c r="G346" s="140"/>
      <c r="H346" s="141">
        <v>1556.5</v>
      </c>
      <c r="I346" s="140" t="s">
        <v>645</v>
      </c>
    </row>
    <row r="347" spans="1:9">
      <c r="B347" s="139" t="s">
        <v>240</v>
      </c>
      <c r="C347" s="139" t="s">
        <v>157</v>
      </c>
      <c r="D347" s="139">
        <v>9951549</v>
      </c>
      <c r="E347" s="139" t="s">
        <v>292</v>
      </c>
      <c r="F347" s="139"/>
      <c r="G347" s="140"/>
      <c r="H347" s="141">
        <v>8202</v>
      </c>
      <c r="I347" s="140" t="s">
        <v>646</v>
      </c>
    </row>
    <row r="348" spans="1:9">
      <c r="B348" s="139" t="s">
        <v>240</v>
      </c>
      <c r="C348" s="139" t="s">
        <v>157</v>
      </c>
      <c r="D348" s="139">
        <v>9951551</v>
      </c>
      <c r="E348" s="139" t="s">
        <v>330</v>
      </c>
      <c r="F348" s="139"/>
      <c r="G348" s="140"/>
      <c r="H348" s="141">
        <v>11550</v>
      </c>
      <c r="I348" s="140" t="s">
        <v>647</v>
      </c>
    </row>
    <row r="349" spans="1:9">
      <c r="B349" s="139" t="s">
        <v>648</v>
      </c>
      <c r="C349" s="139" t="s">
        <v>649</v>
      </c>
      <c r="D349" s="139" t="s">
        <v>650</v>
      </c>
      <c r="E349" s="139" t="s">
        <v>651</v>
      </c>
      <c r="F349" s="139"/>
      <c r="G349" s="140"/>
      <c r="H349" s="141">
        <v>19077.53</v>
      </c>
      <c r="I349" s="140" t="s">
        <v>652</v>
      </c>
    </row>
    <row r="350" spans="1:9">
      <c r="B350" s="139" t="s">
        <v>243</v>
      </c>
      <c r="C350" s="139" t="s">
        <v>150</v>
      </c>
      <c r="D350" s="139" t="s">
        <v>653</v>
      </c>
      <c r="E350" s="139"/>
      <c r="F350" s="139" t="s">
        <v>654</v>
      </c>
      <c r="G350" s="141">
        <v>34240.239999999998</v>
      </c>
      <c r="H350" s="140"/>
      <c r="I350" s="140" t="s">
        <v>655</v>
      </c>
    </row>
    <row r="351" spans="1:9">
      <c r="A351" s="138" t="s">
        <v>656</v>
      </c>
      <c r="G351" s="142" t="s">
        <v>657</v>
      </c>
      <c r="H351" s="142" t="s">
        <v>658</v>
      </c>
    </row>
    <row r="352" spans="1:9">
      <c r="A352" s="138" t="s">
        <v>659</v>
      </c>
    </row>
    <row r="353" spans="1:9">
      <c r="B353" s="139" t="s">
        <v>429</v>
      </c>
      <c r="C353" s="139" t="s">
        <v>138</v>
      </c>
      <c r="D353" s="139"/>
      <c r="E353" s="139"/>
      <c r="F353" s="139" t="s">
        <v>438</v>
      </c>
      <c r="G353" s="141">
        <v>2000000</v>
      </c>
      <c r="H353" s="140"/>
      <c r="I353" s="140" t="s">
        <v>660</v>
      </c>
    </row>
    <row r="354" spans="1:9">
      <c r="B354" s="139" t="s">
        <v>193</v>
      </c>
      <c r="C354" s="139" t="s">
        <v>138</v>
      </c>
      <c r="D354" s="139"/>
      <c r="E354" s="139"/>
      <c r="F354" s="139" t="s">
        <v>518</v>
      </c>
      <c r="G354" s="141">
        <v>72616</v>
      </c>
      <c r="H354" s="140"/>
      <c r="I354" s="140" t="s">
        <v>661</v>
      </c>
    </row>
    <row r="355" spans="1:9">
      <c r="B355" s="139" t="s">
        <v>243</v>
      </c>
      <c r="C355" s="139" t="s">
        <v>142</v>
      </c>
      <c r="D355" s="139" t="s">
        <v>662</v>
      </c>
      <c r="E355" s="139"/>
      <c r="F355" s="139"/>
      <c r="G355" s="141">
        <v>6456.33</v>
      </c>
      <c r="H355" s="140"/>
      <c r="I355" s="140" t="s">
        <v>663</v>
      </c>
    </row>
    <row r="356" spans="1:9">
      <c r="A356" s="138" t="s">
        <v>664</v>
      </c>
      <c r="G356" s="142" t="s">
        <v>665</v>
      </c>
      <c r="H356" s="142"/>
    </row>
    <row r="357" spans="1:9">
      <c r="A357" s="138" t="s">
        <v>666</v>
      </c>
    </row>
    <row r="358" spans="1:9">
      <c r="B358" s="139" t="s">
        <v>135</v>
      </c>
      <c r="I358" s="140" t="s">
        <v>667</v>
      </c>
    </row>
    <row r="359" spans="1:9">
      <c r="B359" s="139" t="s">
        <v>243</v>
      </c>
      <c r="C359" s="139" t="s">
        <v>142</v>
      </c>
      <c r="D359" s="139" t="s">
        <v>668</v>
      </c>
      <c r="E359" s="139"/>
      <c r="F359" s="139"/>
      <c r="G359" s="141">
        <v>9830.5</v>
      </c>
      <c r="H359" s="140"/>
      <c r="I359" s="140" t="s">
        <v>669</v>
      </c>
    </row>
    <row r="360" spans="1:9">
      <c r="A360" s="138" t="s">
        <v>670</v>
      </c>
      <c r="G360" s="142" t="s">
        <v>671</v>
      </c>
      <c r="H360" s="142"/>
    </row>
    <row r="361" spans="1:9">
      <c r="A361" s="138" t="s">
        <v>672</v>
      </c>
    </row>
    <row r="362" spans="1:9">
      <c r="B362" s="139" t="s">
        <v>135</v>
      </c>
      <c r="I362" s="140" t="s">
        <v>673</v>
      </c>
    </row>
    <row r="363" spans="1:9">
      <c r="B363" s="139" t="s">
        <v>674</v>
      </c>
      <c r="C363" s="139" t="s">
        <v>675</v>
      </c>
      <c r="D363" s="139">
        <v>1001</v>
      </c>
      <c r="E363" s="139" t="s">
        <v>601</v>
      </c>
      <c r="F363" s="139"/>
      <c r="G363" s="141">
        <v>283.88</v>
      </c>
      <c r="H363" s="140"/>
      <c r="I363" s="140" t="s">
        <v>676</v>
      </c>
    </row>
    <row r="364" spans="1:9">
      <c r="B364" s="139" t="s">
        <v>597</v>
      </c>
      <c r="C364" s="139" t="s">
        <v>675</v>
      </c>
      <c r="D364" s="139">
        <v>1002</v>
      </c>
      <c r="E364" s="139" t="s">
        <v>601</v>
      </c>
      <c r="F364" s="139"/>
      <c r="G364" s="141">
        <v>188.34</v>
      </c>
      <c r="H364" s="140"/>
      <c r="I364" s="140" t="s">
        <v>677</v>
      </c>
    </row>
    <row r="365" spans="1:9">
      <c r="B365" s="139" t="s">
        <v>597</v>
      </c>
      <c r="C365" s="139" t="s">
        <v>675</v>
      </c>
      <c r="D365" s="139">
        <v>1003</v>
      </c>
      <c r="E365" s="139" t="s">
        <v>601</v>
      </c>
      <c r="F365" s="139"/>
      <c r="G365" s="141">
        <v>112</v>
      </c>
      <c r="H365" s="140"/>
      <c r="I365" s="140" t="s">
        <v>678</v>
      </c>
    </row>
    <row r="366" spans="1:9">
      <c r="B366" s="139" t="s">
        <v>243</v>
      </c>
      <c r="C366" s="139" t="s">
        <v>248</v>
      </c>
      <c r="D366" s="139"/>
      <c r="E366" s="139" t="s">
        <v>249</v>
      </c>
      <c r="F366" s="139"/>
      <c r="G366" s="140"/>
      <c r="H366" s="141">
        <v>27285.64</v>
      </c>
      <c r="I366" s="140">
        <v>584</v>
      </c>
    </row>
    <row r="367" spans="1:9">
      <c r="B367" s="139" t="s">
        <v>243</v>
      </c>
      <c r="C367" s="139" t="s">
        <v>248</v>
      </c>
      <c r="D367" s="139"/>
      <c r="E367" s="139" t="s">
        <v>601</v>
      </c>
      <c r="F367" s="139"/>
      <c r="G367" s="140"/>
      <c r="H367" s="141">
        <v>584.22</v>
      </c>
      <c r="I367" s="140">
        <v>0</v>
      </c>
    </row>
    <row r="368" spans="1:9">
      <c r="B368" s="139" t="s">
        <v>243</v>
      </c>
      <c r="C368" s="139" t="s">
        <v>142</v>
      </c>
      <c r="D368" s="139" t="s">
        <v>679</v>
      </c>
      <c r="E368" s="139"/>
      <c r="F368" s="139" t="s">
        <v>680</v>
      </c>
      <c r="G368" s="141">
        <v>20499.75</v>
      </c>
      <c r="H368" s="140"/>
      <c r="I368" s="140" t="s">
        <v>681</v>
      </c>
    </row>
    <row r="369" spans="1:9">
      <c r="B369" s="139" t="s">
        <v>243</v>
      </c>
      <c r="C369" s="139" t="s">
        <v>248</v>
      </c>
      <c r="D369" s="139"/>
      <c r="E369" s="139" t="s">
        <v>249</v>
      </c>
      <c r="F369" s="139"/>
      <c r="G369" s="141">
        <v>0</v>
      </c>
      <c r="H369" s="140"/>
      <c r="I369" s="140" t="s">
        <v>681</v>
      </c>
    </row>
    <row r="370" spans="1:9">
      <c r="B370" s="139" t="s">
        <v>243</v>
      </c>
      <c r="C370" s="139" t="s">
        <v>142</v>
      </c>
      <c r="D370" s="139" t="s">
        <v>682</v>
      </c>
      <c r="E370" s="139"/>
      <c r="F370" s="139" t="s">
        <v>683</v>
      </c>
      <c r="G370" s="141">
        <v>15392.05</v>
      </c>
      <c r="H370" s="140"/>
      <c r="I370" s="140" t="s">
        <v>684</v>
      </c>
    </row>
    <row r="371" spans="1:9">
      <c r="A371" s="138" t="s">
        <v>685</v>
      </c>
      <c r="G371" s="142" t="s">
        <v>686</v>
      </c>
      <c r="H371" s="142" t="s">
        <v>687</v>
      </c>
    </row>
    <row r="372" spans="1:9">
      <c r="A372" s="138" t="s">
        <v>688</v>
      </c>
    </row>
    <row r="373" spans="1:9">
      <c r="B373" s="139" t="s">
        <v>135</v>
      </c>
      <c r="I373" s="140" t="s">
        <v>689</v>
      </c>
    </row>
    <row r="374" spans="1:9">
      <c r="B374" s="139" t="s">
        <v>243</v>
      </c>
      <c r="C374" s="139" t="s">
        <v>142</v>
      </c>
      <c r="D374" s="139" t="s">
        <v>690</v>
      </c>
      <c r="E374" s="139"/>
      <c r="F374" s="139" t="s">
        <v>691</v>
      </c>
      <c r="G374" s="140"/>
      <c r="H374" s="141">
        <v>26195585.760000002</v>
      </c>
      <c r="I374" s="140" t="s">
        <v>692</v>
      </c>
    </row>
    <row r="375" spans="1:9">
      <c r="B375" s="139" t="s">
        <v>243</v>
      </c>
      <c r="C375" s="139" t="s">
        <v>142</v>
      </c>
      <c r="D375" s="139" t="s">
        <v>693</v>
      </c>
      <c r="E375" s="139"/>
      <c r="F375" s="139" t="s">
        <v>694</v>
      </c>
      <c r="G375" s="140"/>
      <c r="H375" s="141">
        <v>13457182.24</v>
      </c>
      <c r="I375" s="140" t="s">
        <v>695</v>
      </c>
    </row>
    <row r="376" spans="1:9">
      <c r="A376" s="138" t="s">
        <v>696</v>
      </c>
      <c r="G376" s="142"/>
      <c r="H376" s="142" t="s">
        <v>697</v>
      </c>
    </row>
    <row r="377" spans="1:9">
      <c r="A377" s="138" t="s">
        <v>698</v>
      </c>
    </row>
    <row r="378" spans="1:9">
      <c r="B378" s="139" t="s">
        <v>135</v>
      </c>
      <c r="I378" s="140" t="s">
        <v>699</v>
      </c>
    </row>
    <row r="379" spans="1:9">
      <c r="B379" s="139" t="s">
        <v>243</v>
      </c>
      <c r="C379" s="139" t="s">
        <v>142</v>
      </c>
      <c r="D379" s="139" t="s">
        <v>693</v>
      </c>
      <c r="E379" s="139"/>
      <c r="F379" s="139" t="s">
        <v>694</v>
      </c>
      <c r="G379" s="140"/>
      <c r="H379" s="141">
        <v>621847</v>
      </c>
      <c r="I379" s="140" t="s">
        <v>700</v>
      </c>
    </row>
    <row r="380" spans="1:9">
      <c r="B380" s="139" t="s">
        <v>243</v>
      </c>
      <c r="C380" s="139" t="s">
        <v>142</v>
      </c>
      <c r="D380" s="139" t="s">
        <v>690</v>
      </c>
      <c r="E380" s="139"/>
      <c r="F380" s="139" t="s">
        <v>691</v>
      </c>
      <c r="G380" s="140"/>
      <c r="H380" s="141">
        <v>1243694</v>
      </c>
      <c r="I380" s="140" t="s">
        <v>701</v>
      </c>
    </row>
    <row r="381" spans="1:9">
      <c r="A381" s="138" t="s">
        <v>702</v>
      </c>
      <c r="G381" s="142"/>
      <c r="H381" s="142" t="s">
        <v>703</v>
      </c>
    </row>
    <row r="382" spans="1:9">
      <c r="A382" s="138" t="s">
        <v>704</v>
      </c>
    </row>
    <row r="383" spans="1:9">
      <c r="B383" s="139" t="s">
        <v>135</v>
      </c>
      <c r="I383" s="140" t="s">
        <v>705</v>
      </c>
    </row>
    <row r="384" spans="1:9">
      <c r="B384" s="139" t="s">
        <v>243</v>
      </c>
      <c r="C384" s="139" t="s">
        <v>142</v>
      </c>
      <c r="D384" s="139" t="s">
        <v>706</v>
      </c>
      <c r="E384" s="139"/>
      <c r="F384" s="139" t="s">
        <v>707</v>
      </c>
      <c r="G384" s="141">
        <v>1399.32</v>
      </c>
      <c r="H384" s="140"/>
      <c r="I384" s="140" t="s">
        <v>708</v>
      </c>
    </row>
    <row r="385" spans="1:9">
      <c r="A385" s="138" t="s">
        <v>709</v>
      </c>
      <c r="G385" s="142" t="s">
        <v>710</v>
      </c>
      <c r="H385" s="142"/>
    </row>
    <row r="386" spans="1:9">
      <c r="A386" s="138" t="s">
        <v>711</v>
      </c>
    </row>
    <row r="387" spans="1:9">
      <c r="B387" s="139" t="s">
        <v>135</v>
      </c>
      <c r="I387" s="140" t="s">
        <v>712</v>
      </c>
    </row>
    <row r="388" spans="1:9">
      <c r="B388" s="139" t="s">
        <v>243</v>
      </c>
      <c r="C388" s="139" t="s">
        <v>142</v>
      </c>
      <c r="D388" s="139" t="s">
        <v>706</v>
      </c>
      <c r="E388" s="139"/>
      <c r="F388" s="139" t="s">
        <v>707</v>
      </c>
      <c r="G388" s="141">
        <v>20413.43</v>
      </c>
      <c r="H388" s="140"/>
      <c r="I388" s="140" t="s">
        <v>713</v>
      </c>
    </row>
    <row r="389" spans="1:9">
      <c r="B389" s="139" t="s">
        <v>243</v>
      </c>
      <c r="C389" s="139" t="s">
        <v>142</v>
      </c>
      <c r="D389" s="139" t="s">
        <v>693</v>
      </c>
      <c r="E389" s="139"/>
      <c r="F389" s="139" t="s">
        <v>694</v>
      </c>
      <c r="G389" s="140"/>
      <c r="H389" s="141">
        <v>1913.15</v>
      </c>
      <c r="I389" s="140" t="s">
        <v>714</v>
      </c>
    </row>
    <row r="390" spans="1:9">
      <c r="A390" s="138" t="s">
        <v>715</v>
      </c>
      <c r="G390" s="142" t="s">
        <v>716</v>
      </c>
      <c r="H390" s="142" t="s">
        <v>717</v>
      </c>
    </row>
    <row r="391" spans="1:9">
      <c r="A391" s="138" t="s">
        <v>718</v>
      </c>
    </row>
    <row r="392" spans="1:9">
      <c r="B392" s="139" t="s">
        <v>135</v>
      </c>
      <c r="I392" s="140" t="s">
        <v>719</v>
      </c>
    </row>
    <row r="393" spans="1:9">
      <c r="A393" s="138" t="s">
        <v>720</v>
      </c>
      <c r="G393" s="142"/>
      <c r="H393" s="142"/>
    </row>
    <row r="394" spans="1:9">
      <c r="A394" s="138" t="s">
        <v>721</v>
      </c>
    </row>
    <row r="395" spans="1:9">
      <c r="B395" s="139" t="s">
        <v>135</v>
      </c>
      <c r="I395" s="140" t="s">
        <v>722</v>
      </c>
    </row>
    <row r="396" spans="1:9">
      <c r="A396" s="138" t="s">
        <v>723</v>
      </c>
      <c r="G396" s="142"/>
      <c r="H396" s="142"/>
    </row>
    <row r="397" spans="1:9">
      <c r="A397" s="138" t="s">
        <v>724</v>
      </c>
    </row>
    <row r="398" spans="1:9">
      <c r="B398" s="139" t="s">
        <v>135</v>
      </c>
      <c r="I398" s="140" t="s">
        <v>725</v>
      </c>
    </row>
    <row r="399" spans="1:9">
      <c r="A399" s="138" t="s">
        <v>726</v>
      </c>
      <c r="G399" s="142"/>
      <c r="H399" s="142"/>
    </row>
    <row r="400" spans="1:9">
      <c r="A400" s="138" t="s">
        <v>727</v>
      </c>
    </row>
    <row r="401" spans="1:9">
      <c r="B401" s="139" t="s">
        <v>135</v>
      </c>
      <c r="I401" s="140" t="s">
        <v>728</v>
      </c>
    </row>
    <row r="402" spans="1:9">
      <c r="A402" s="138" t="s">
        <v>729</v>
      </c>
      <c r="G402" s="142"/>
      <c r="H402" s="142"/>
    </row>
    <row r="403" spans="1:9">
      <c r="A403" s="138" t="s">
        <v>730</v>
      </c>
    </row>
    <row r="404" spans="1:9">
      <c r="B404" s="139" t="s">
        <v>135</v>
      </c>
      <c r="I404" s="140" t="s">
        <v>731</v>
      </c>
    </row>
    <row r="405" spans="1:9">
      <c r="A405" s="138" t="s">
        <v>732</v>
      </c>
      <c r="G405" s="142"/>
      <c r="H405" s="142"/>
    </row>
    <row r="406" spans="1:9">
      <c r="A406" s="138" t="s">
        <v>733</v>
      </c>
    </row>
    <row r="407" spans="1:9">
      <c r="B407" s="139" t="s">
        <v>135</v>
      </c>
      <c r="I407" s="140" t="s">
        <v>734</v>
      </c>
    </row>
    <row r="408" spans="1:9">
      <c r="A408" s="138" t="s">
        <v>735</v>
      </c>
      <c r="G408" s="142"/>
      <c r="H408" s="142"/>
    </row>
    <row r="409" spans="1:9">
      <c r="A409" s="138" t="s">
        <v>736</v>
      </c>
    </row>
    <row r="410" spans="1:9">
      <c r="B410" s="139" t="s">
        <v>135</v>
      </c>
      <c r="I410" s="140" t="s">
        <v>737</v>
      </c>
    </row>
    <row r="411" spans="1:9">
      <c r="A411" s="138" t="s">
        <v>738</v>
      </c>
      <c r="G411" s="142"/>
      <c r="H411" s="142"/>
    </row>
    <row r="412" spans="1:9">
      <c r="A412" s="138" t="s">
        <v>739</v>
      </c>
    </row>
    <row r="413" spans="1:9">
      <c r="B413" s="139" t="s">
        <v>135</v>
      </c>
      <c r="I413" s="140" t="s">
        <v>740</v>
      </c>
    </row>
    <row r="414" spans="1:9">
      <c r="A414" s="138" t="s">
        <v>741</v>
      </c>
      <c r="G414" s="142"/>
      <c r="H414" s="142"/>
    </row>
    <row r="415" spans="1:9">
      <c r="A415" s="138" t="s">
        <v>742</v>
      </c>
    </row>
    <row r="416" spans="1:9">
      <c r="B416" s="139" t="s">
        <v>135</v>
      </c>
      <c r="I416" s="140" t="s">
        <v>743</v>
      </c>
    </row>
    <row r="417" spans="1:9">
      <c r="A417" s="138" t="s">
        <v>744</v>
      </c>
      <c r="G417" s="142"/>
      <c r="H417" s="142"/>
    </row>
    <row r="418" spans="1:9">
      <c r="A418" s="138" t="s">
        <v>745</v>
      </c>
    </row>
    <row r="419" spans="1:9">
      <c r="B419" s="139" t="s">
        <v>135</v>
      </c>
      <c r="I419" s="140" t="s">
        <v>746</v>
      </c>
    </row>
    <row r="420" spans="1:9">
      <c r="A420" s="138" t="s">
        <v>747</v>
      </c>
      <c r="G420" s="142"/>
      <c r="H420" s="142"/>
    </row>
    <row r="421" spans="1:9">
      <c r="A421" s="138" t="s">
        <v>748</v>
      </c>
    </row>
    <row r="422" spans="1:9">
      <c r="B422" s="139" t="s">
        <v>135</v>
      </c>
      <c r="I422" s="140" t="s">
        <v>749</v>
      </c>
    </row>
    <row r="423" spans="1:9">
      <c r="A423" s="138" t="s">
        <v>750</v>
      </c>
      <c r="G423" s="142"/>
      <c r="H423" s="142"/>
    </row>
    <row r="424" spans="1:9">
      <c r="A424" s="138" t="s">
        <v>751</v>
      </c>
    </row>
    <row r="425" spans="1:9">
      <c r="B425" s="139" t="s">
        <v>135</v>
      </c>
      <c r="I425" s="140" t="s">
        <v>752</v>
      </c>
    </row>
    <row r="426" spans="1:9">
      <c r="A426" s="138" t="s">
        <v>753</v>
      </c>
      <c r="G426" s="142"/>
      <c r="H426" s="142"/>
    </row>
    <row r="427" spans="1:9">
      <c r="A427" s="138" t="s">
        <v>754</v>
      </c>
    </row>
    <row r="428" spans="1:9">
      <c r="B428" s="139" t="s">
        <v>135</v>
      </c>
      <c r="I428" s="140" t="s">
        <v>755</v>
      </c>
    </row>
    <row r="429" spans="1:9">
      <c r="A429" s="138" t="s">
        <v>756</v>
      </c>
      <c r="G429" s="142"/>
      <c r="H429" s="142"/>
    </row>
    <row r="430" spans="1:9">
      <c r="A430" s="138" t="s">
        <v>757</v>
      </c>
    </row>
    <row r="431" spans="1:9">
      <c r="B431" s="139" t="s">
        <v>135</v>
      </c>
      <c r="I431" s="140" t="s">
        <v>758</v>
      </c>
    </row>
    <row r="432" spans="1:9">
      <c r="A432" s="138" t="s">
        <v>759</v>
      </c>
      <c r="G432" s="142"/>
      <c r="H432" s="142"/>
    </row>
    <row r="433" spans="1:9">
      <c r="A433" s="138" t="s">
        <v>760</v>
      </c>
    </row>
    <row r="434" spans="1:9">
      <c r="B434" s="139" t="s">
        <v>135</v>
      </c>
      <c r="I434" s="140" t="s">
        <v>761</v>
      </c>
    </row>
    <row r="435" spans="1:9">
      <c r="A435" s="138" t="s">
        <v>762</v>
      </c>
      <c r="G435" s="142"/>
      <c r="H435" s="142"/>
    </row>
    <row r="436" spans="1:9">
      <c r="A436" s="138" t="s">
        <v>763</v>
      </c>
    </row>
    <row r="437" spans="1:9">
      <c r="B437" s="139" t="s">
        <v>135</v>
      </c>
      <c r="I437" s="140" t="s">
        <v>764</v>
      </c>
    </row>
    <row r="438" spans="1:9">
      <c r="A438" s="138" t="s">
        <v>765</v>
      </c>
      <c r="G438" s="142"/>
      <c r="H438" s="142"/>
    </row>
    <row r="439" spans="1:9">
      <c r="A439" s="138" t="s">
        <v>766</v>
      </c>
    </row>
    <row r="440" spans="1:9">
      <c r="B440" s="139" t="s">
        <v>135</v>
      </c>
      <c r="I440" s="140" t="s">
        <v>767</v>
      </c>
    </row>
    <row r="441" spans="1:9">
      <c r="A441" s="138" t="s">
        <v>768</v>
      </c>
      <c r="G441" s="142"/>
      <c r="H441" s="142"/>
    </row>
    <row r="442" spans="1:9">
      <c r="A442" s="138" t="s">
        <v>769</v>
      </c>
    </row>
    <row r="443" spans="1:9">
      <c r="B443" s="139" t="s">
        <v>135</v>
      </c>
      <c r="I443" s="140" t="s">
        <v>770</v>
      </c>
    </row>
    <row r="444" spans="1:9">
      <c r="A444" s="138" t="s">
        <v>771</v>
      </c>
      <c r="G444" s="142"/>
      <c r="H444" s="142"/>
    </row>
    <row r="445" spans="1:9">
      <c r="A445" s="138" t="s">
        <v>772</v>
      </c>
    </row>
    <row r="446" spans="1:9">
      <c r="B446" s="139" t="s">
        <v>135</v>
      </c>
      <c r="I446" s="140" t="s">
        <v>773</v>
      </c>
    </row>
    <row r="447" spans="1:9">
      <c r="A447" s="138" t="s">
        <v>774</v>
      </c>
      <c r="G447" s="142"/>
      <c r="H447" s="142"/>
    </row>
    <row r="448" spans="1:9">
      <c r="A448" s="138" t="s">
        <v>49</v>
      </c>
    </row>
    <row r="449" spans="1:9">
      <c r="B449" s="139" t="s">
        <v>135</v>
      </c>
      <c r="I449" s="140" t="s">
        <v>775</v>
      </c>
    </row>
    <row r="450" spans="1:9">
      <c r="A450" s="138" t="s">
        <v>776</v>
      </c>
      <c r="G450" s="142"/>
      <c r="H450" s="142"/>
    </row>
    <row r="451" spans="1:9">
      <c r="A451" s="138" t="s">
        <v>777</v>
      </c>
    </row>
    <row r="452" spans="1:9">
      <c r="B452" s="139" t="s">
        <v>135</v>
      </c>
      <c r="I452" s="140" t="s">
        <v>778</v>
      </c>
    </row>
    <row r="453" spans="1:9">
      <c r="A453" s="138" t="s">
        <v>779</v>
      </c>
      <c r="G453" s="142"/>
      <c r="H453" s="142"/>
    </row>
    <row r="454" spans="1:9">
      <c r="A454" s="138" t="s">
        <v>780</v>
      </c>
    </row>
    <row r="455" spans="1:9">
      <c r="B455" s="139" t="s">
        <v>135</v>
      </c>
      <c r="I455" s="140" t="s">
        <v>781</v>
      </c>
    </row>
    <row r="456" spans="1:9">
      <c r="A456" s="138" t="s">
        <v>782</v>
      </c>
      <c r="G456" s="142"/>
      <c r="H456" s="142"/>
    </row>
    <row r="457" spans="1:9">
      <c r="A457" s="138" t="s">
        <v>783</v>
      </c>
    </row>
    <row r="458" spans="1:9">
      <c r="B458" s="139" t="s">
        <v>135</v>
      </c>
      <c r="I458" s="140" t="s">
        <v>784</v>
      </c>
    </row>
    <row r="459" spans="1:9">
      <c r="A459" s="138" t="s">
        <v>785</v>
      </c>
      <c r="G459" s="142"/>
      <c r="H459" s="142"/>
    </row>
    <row r="460" spans="1:9">
      <c r="A460" s="138" t="s">
        <v>786</v>
      </c>
    </row>
    <row r="461" spans="1:9">
      <c r="B461" s="139" t="s">
        <v>135</v>
      </c>
      <c r="I461" s="140" t="s">
        <v>787</v>
      </c>
    </row>
    <row r="462" spans="1:9">
      <c r="A462" s="138" t="s">
        <v>788</v>
      </c>
      <c r="G462" s="142"/>
      <c r="H462" s="142"/>
    </row>
    <row r="463" spans="1:9">
      <c r="A463" s="138" t="s">
        <v>789</v>
      </c>
    </row>
    <row r="464" spans="1:9">
      <c r="B464" s="139" t="s">
        <v>135</v>
      </c>
      <c r="I464" s="140" t="s">
        <v>790</v>
      </c>
    </row>
    <row r="465" spans="1:9">
      <c r="A465" s="138" t="s">
        <v>791</v>
      </c>
      <c r="G465" s="142"/>
      <c r="H465" s="142"/>
    </row>
    <row r="466" spans="1:9">
      <c r="A466" s="138" t="s">
        <v>792</v>
      </c>
    </row>
    <row r="467" spans="1:9">
      <c r="B467" s="139" t="s">
        <v>135</v>
      </c>
      <c r="I467" s="140" t="s">
        <v>793</v>
      </c>
    </row>
    <row r="468" spans="1:9">
      <c r="A468" s="138" t="s">
        <v>794</v>
      </c>
      <c r="G468" s="142"/>
      <c r="H468" s="142"/>
    </row>
    <row r="469" spans="1:9">
      <c r="A469" s="138" t="s">
        <v>795</v>
      </c>
    </row>
    <row r="470" spans="1:9">
      <c r="B470" s="139" t="s">
        <v>135</v>
      </c>
      <c r="I470" s="140" t="s">
        <v>796</v>
      </c>
    </row>
    <row r="471" spans="1:9">
      <c r="A471" s="138" t="s">
        <v>797</v>
      </c>
      <c r="G471" s="142"/>
      <c r="H471" s="142"/>
    </row>
    <row r="472" spans="1:9">
      <c r="A472" s="138" t="s">
        <v>798</v>
      </c>
    </row>
    <row r="473" spans="1:9">
      <c r="B473" s="139" t="s">
        <v>135</v>
      </c>
      <c r="I473" s="140" t="s">
        <v>799</v>
      </c>
    </row>
    <row r="474" spans="1:9">
      <c r="A474" s="138" t="s">
        <v>800</v>
      </c>
      <c r="G474" s="142"/>
      <c r="H474" s="142"/>
    </row>
    <row r="475" spans="1:9">
      <c r="A475" s="138" t="s">
        <v>801</v>
      </c>
    </row>
    <row r="476" spans="1:9">
      <c r="B476" s="139" t="s">
        <v>135</v>
      </c>
      <c r="I476" s="140" t="s">
        <v>802</v>
      </c>
    </row>
    <row r="477" spans="1:9">
      <c r="A477" s="138" t="s">
        <v>803</v>
      </c>
      <c r="G477" s="142"/>
      <c r="H477" s="142"/>
    </row>
    <row r="478" spans="1:9">
      <c r="A478" s="138" t="s">
        <v>804</v>
      </c>
    </row>
    <row r="479" spans="1:9">
      <c r="B479" s="139" t="s">
        <v>135</v>
      </c>
      <c r="I479" s="140" t="s">
        <v>805</v>
      </c>
    </row>
    <row r="480" spans="1:9">
      <c r="A480" s="138" t="s">
        <v>806</v>
      </c>
      <c r="G480" s="142"/>
      <c r="H480" s="142"/>
    </row>
    <row r="481" spans="1:9">
      <c r="A481" s="138" t="s">
        <v>807</v>
      </c>
    </row>
    <row r="482" spans="1:9">
      <c r="B482" s="139" t="s">
        <v>135</v>
      </c>
      <c r="I482" s="140" t="s">
        <v>808</v>
      </c>
    </row>
    <row r="483" spans="1:9">
      <c r="B483" s="139" t="s">
        <v>243</v>
      </c>
      <c r="C483" s="139" t="s">
        <v>248</v>
      </c>
      <c r="D483" s="139"/>
      <c r="E483" s="139" t="s">
        <v>601</v>
      </c>
      <c r="F483" s="139"/>
      <c r="G483" s="141">
        <v>584.22</v>
      </c>
      <c r="H483" s="140"/>
      <c r="I483" s="140" t="s">
        <v>809</v>
      </c>
    </row>
    <row r="484" spans="1:9">
      <c r="B484" s="139" t="s">
        <v>243</v>
      </c>
      <c r="C484" s="139" t="s">
        <v>142</v>
      </c>
      <c r="D484" s="139" t="s">
        <v>810</v>
      </c>
      <c r="E484" s="139"/>
      <c r="F484" s="139" t="s">
        <v>811</v>
      </c>
      <c r="G484" s="141">
        <v>123107.84</v>
      </c>
      <c r="H484" s="140"/>
      <c r="I484" s="140" t="s">
        <v>812</v>
      </c>
    </row>
    <row r="485" spans="1:9">
      <c r="A485" s="138" t="s">
        <v>813</v>
      </c>
      <c r="G485" s="142" t="s">
        <v>814</v>
      </c>
      <c r="H485" s="142"/>
    </row>
    <row r="486" spans="1:9">
      <c r="A486" s="138" t="s">
        <v>815</v>
      </c>
    </row>
    <row r="487" spans="1:9">
      <c r="B487" s="139" t="s">
        <v>135</v>
      </c>
      <c r="I487" s="140" t="s">
        <v>816</v>
      </c>
    </row>
    <row r="488" spans="1:9">
      <c r="A488" s="138" t="s">
        <v>817</v>
      </c>
      <c r="G488" s="142"/>
      <c r="H488" s="142"/>
    </row>
    <row r="489" spans="1:9">
      <c r="A489" s="138" t="s">
        <v>818</v>
      </c>
    </row>
    <row r="490" spans="1:9">
      <c r="B490" s="139" t="s">
        <v>135</v>
      </c>
      <c r="I490" s="140" t="s">
        <v>819</v>
      </c>
    </row>
    <row r="491" spans="1:9">
      <c r="A491" s="138" t="s">
        <v>820</v>
      </c>
      <c r="G491" s="142"/>
      <c r="H491" s="142"/>
    </row>
    <row r="492" spans="1:9">
      <c r="A492" s="138" t="s">
        <v>821</v>
      </c>
    </row>
    <row r="493" spans="1:9">
      <c r="B493" s="139" t="s">
        <v>135</v>
      </c>
      <c r="I493" s="140" t="s">
        <v>822</v>
      </c>
    </row>
    <row r="494" spans="1:9">
      <c r="A494" s="138" t="s">
        <v>823</v>
      </c>
      <c r="G494" s="142"/>
      <c r="H494" s="142"/>
    </row>
    <row r="495" spans="1:9">
      <c r="A495" s="138" t="s">
        <v>824</v>
      </c>
    </row>
    <row r="496" spans="1:9">
      <c r="B496" s="139" t="s">
        <v>135</v>
      </c>
      <c r="I496" s="140" t="s">
        <v>825</v>
      </c>
    </row>
    <row r="497" spans="1:9">
      <c r="A497" s="138" t="s">
        <v>826</v>
      </c>
      <c r="G497" s="142"/>
      <c r="H497" s="142"/>
    </row>
    <row r="498" spans="1:9">
      <c r="A498" s="138" t="s">
        <v>827</v>
      </c>
    </row>
    <row r="499" spans="1:9">
      <c r="B499" s="139" t="s">
        <v>135</v>
      </c>
      <c r="I499" s="140" t="s">
        <v>828</v>
      </c>
    </row>
    <row r="500" spans="1:9">
      <c r="A500" s="138" t="s">
        <v>829</v>
      </c>
      <c r="G500" s="142"/>
      <c r="H500" s="142"/>
    </row>
    <row r="501" spans="1:9">
      <c r="A501" s="138" t="s">
        <v>830</v>
      </c>
    </row>
    <row r="502" spans="1:9">
      <c r="B502" s="139" t="s">
        <v>135</v>
      </c>
      <c r="I502" s="140" t="s">
        <v>831</v>
      </c>
    </row>
    <row r="503" spans="1:9">
      <c r="A503" s="138" t="s">
        <v>832</v>
      </c>
      <c r="G503" s="142"/>
      <c r="H503" s="142"/>
    </row>
    <row r="504" spans="1:9">
      <c r="A504" s="138" t="s">
        <v>833</v>
      </c>
    </row>
    <row r="505" spans="1:9">
      <c r="B505" s="139" t="s">
        <v>135</v>
      </c>
      <c r="I505" s="140" t="s">
        <v>834</v>
      </c>
    </row>
    <row r="506" spans="1:9">
      <c r="A506" s="138" t="s">
        <v>835</v>
      </c>
      <c r="G506" s="142"/>
      <c r="H506" s="142"/>
    </row>
    <row r="507" spans="1:9">
      <c r="A507" s="138" t="s">
        <v>836</v>
      </c>
    </row>
    <row r="508" spans="1:9">
      <c r="B508" s="139" t="s">
        <v>135</v>
      </c>
      <c r="I508" s="140" t="s">
        <v>837</v>
      </c>
    </row>
    <row r="509" spans="1:9">
      <c r="B509" s="139" t="s">
        <v>613</v>
      </c>
      <c r="C509" s="139" t="s">
        <v>157</v>
      </c>
      <c r="D509" s="139">
        <v>9945456</v>
      </c>
      <c r="E509" s="139" t="s">
        <v>298</v>
      </c>
      <c r="F509" s="139"/>
      <c r="G509" s="141">
        <v>989</v>
      </c>
      <c r="H509" s="140"/>
      <c r="I509" s="140" t="s">
        <v>838</v>
      </c>
    </row>
    <row r="510" spans="1:9">
      <c r="B510" s="139" t="s">
        <v>240</v>
      </c>
      <c r="C510" s="139" t="s">
        <v>157</v>
      </c>
      <c r="D510" s="139">
        <v>9951549</v>
      </c>
      <c r="E510" s="139" t="s">
        <v>292</v>
      </c>
      <c r="F510" s="139"/>
      <c r="G510" s="141">
        <v>8202</v>
      </c>
      <c r="H510" s="140"/>
      <c r="I510" s="140" t="s">
        <v>839</v>
      </c>
    </row>
    <row r="511" spans="1:9">
      <c r="B511" s="139" t="s">
        <v>243</v>
      </c>
      <c r="C511" s="139" t="s">
        <v>142</v>
      </c>
      <c r="D511" s="139" t="s">
        <v>810</v>
      </c>
      <c r="E511" s="139"/>
      <c r="F511" s="139" t="s">
        <v>811</v>
      </c>
      <c r="G511" s="140"/>
      <c r="H511" s="141">
        <v>9252.66</v>
      </c>
      <c r="I511" s="140" t="s">
        <v>840</v>
      </c>
    </row>
    <row r="512" spans="1:9">
      <c r="A512" s="138" t="s">
        <v>841</v>
      </c>
      <c r="G512" s="142" t="s">
        <v>842</v>
      </c>
      <c r="H512" s="142" t="s">
        <v>843</v>
      </c>
    </row>
    <row r="513" spans="1:9">
      <c r="A513" s="138" t="s">
        <v>844</v>
      </c>
    </row>
    <row r="514" spans="1:9">
      <c r="B514" s="139" t="s">
        <v>135</v>
      </c>
      <c r="I514" s="140" t="s">
        <v>845</v>
      </c>
    </row>
    <row r="515" spans="1:9">
      <c r="A515" s="138" t="s">
        <v>846</v>
      </c>
      <c r="G515" s="142"/>
      <c r="H515" s="142"/>
    </row>
    <row r="516" spans="1:9">
      <c r="A516" s="138" t="s">
        <v>847</v>
      </c>
    </row>
    <row r="517" spans="1:9">
      <c r="B517" s="139" t="s">
        <v>135</v>
      </c>
      <c r="I517" s="140" t="s">
        <v>848</v>
      </c>
    </row>
    <row r="518" spans="1:9">
      <c r="B518" s="139" t="s">
        <v>406</v>
      </c>
      <c r="C518" s="139" t="s">
        <v>157</v>
      </c>
      <c r="D518" s="139">
        <v>9902717</v>
      </c>
      <c r="E518" s="139" t="s">
        <v>414</v>
      </c>
      <c r="F518" s="139"/>
      <c r="G518" s="141">
        <v>840</v>
      </c>
      <c r="H518" s="140"/>
      <c r="I518" s="140" t="s">
        <v>849</v>
      </c>
    </row>
    <row r="519" spans="1:9">
      <c r="B519" s="139" t="s">
        <v>243</v>
      </c>
      <c r="C519" s="139" t="s">
        <v>142</v>
      </c>
      <c r="D519" s="139" t="s">
        <v>850</v>
      </c>
      <c r="E519" s="139"/>
      <c r="F519" s="139" t="s">
        <v>851</v>
      </c>
      <c r="G519" s="140"/>
      <c r="H519" s="141">
        <v>840</v>
      </c>
      <c r="I519" s="140" t="s">
        <v>848</v>
      </c>
    </row>
    <row r="520" spans="1:9">
      <c r="A520" s="138" t="s">
        <v>852</v>
      </c>
      <c r="G520" s="142" t="s">
        <v>853</v>
      </c>
      <c r="H520" s="142" t="s">
        <v>853</v>
      </c>
    </row>
    <row r="521" spans="1:9">
      <c r="A521" s="138" t="s">
        <v>854</v>
      </c>
    </row>
    <row r="522" spans="1:9">
      <c r="B522" s="139" t="s">
        <v>135</v>
      </c>
      <c r="I522" s="140" t="s">
        <v>855</v>
      </c>
    </row>
    <row r="523" spans="1:9">
      <c r="A523" s="138" t="s">
        <v>856</v>
      </c>
      <c r="G523" s="142"/>
      <c r="H523" s="142"/>
    </row>
    <row r="524" spans="1:9">
      <c r="A524" s="138" t="s">
        <v>857</v>
      </c>
    </row>
    <row r="525" spans="1:9">
      <c r="B525" s="139" t="s">
        <v>135</v>
      </c>
      <c r="I525" s="140" t="s">
        <v>858</v>
      </c>
    </row>
    <row r="526" spans="1:9">
      <c r="A526" s="138" t="s">
        <v>859</v>
      </c>
      <c r="G526" s="142"/>
      <c r="H526" s="142"/>
    </row>
    <row r="527" spans="1:9">
      <c r="A527" s="138" t="s">
        <v>860</v>
      </c>
    </row>
    <row r="528" spans="1:9">
      <c r="B528" s="139" t="s">
        <v>135</v>
      </c>
      <c r="I528" s="140" t="s">
        <v>861</v>
      </c>
    </row>
    <row r="529" spans="1:9">
      <c r="A529" s="138" t="s">
        <v>862</v>
      </c>
      <c r="G529" s="142"/>
      <c r="H529" s="142"/>
    </row>
    <row r="530" spans="1:9">
      <c r="A530" s="138" t="s">
        <v>863</v>
      </c>
    </row>
    <row r="531" spans="1:9">
      <c r="B531" s="139" t="s">
        <v>135</v>
      </c>
      <c r="I531" s="140" t="s">
        <v>864</v>
      </c>
    </row>
    <row r="532" spans="1:9">
      <c r="A532" s="138" t="s">
        <v>865</v>
      </c>
      <c r="G532" s="142"/>
      <c r="H532" s="142"/>
    </row>
    <row r="533" spans="1:9">
      <c r="A533" s="138" t="s">
        <v>866</v>
      </c>
    </row>
    <row r="534" spans="1:9">
      <c r="B534" s="139" t="s">
        <v>135</v>
      </c>
      <c r="I534" s="140" t="s">
        <v>867</v>
      </c>
    </row>
    <row r="535" spans="1:9">
      <c r="B535" s="139" t="s">
        <v>153</v>
      </c>
      <c r="C535" s="139" t="s">
        <v>157</v>
      </c>
      <c r="D535" s="139">
        <v>9898059</v>
      </c>
      <c r="E535" s="139" t="s">
        <v>397</v>
      </c>
      <c r="F535" s="139"/>
      <c r="G535" s="141">
        <v>6892.56</v>
      </c>
      <c r="H535" s="140"/>
      <c r="I535" s="140" t="s">
        <v>868</v>
      </c>
    </row>
    <row r="536" spans="1:9">
      <c r="B536" s="139" t="s">
        <v>546</v>
      </c>
      <c r="C536" s="139" t="s">
        <v>157</v>
      </c>
      <c r="D536" s="139">
        <v>9928281</v>
      </c>
      <c r="E536" s="139" t="s">
        <v>397</v>
      </c>
      <c r="F536" s="139"/>
      <c r="G536" s="141">
        <v>1380.31</v>
      </c>
      <c r="H536" s="140"/>
      <c r="I536" s="140" t="s">
        <v>869</v>
      </c>
    </row>
    <row r="537" spans="1:9">
      <c r="B537" s="139" t="s">
        <v>243</v>
      </c>
      <c r="C537" s="139" t="s">
        <v>142</v>
      </c>
      <c r="D537" s="139" t="s">
        <v>870</v>
      </c>
      <c r="E537" s="139"/>
      <c r="F537" s="139" t="s">
        <v>871</v>
      </c>
      <c r="G537" s="140"/>
      <c r="H537" s="141">
        <v>8272.81</v>
      </c>
      <c r="I537" s="140" t="s">
        <v>867</v>
      </c>
    </row>
    <row r="538" spans="1:9">
      <c r="A538" s="138" t="s">
        <v>872</v>
      </c>
      <c r="G538" s="142" t="s">
        <v>873</v>
      </c>
      <c r="H538" s="142" t="s">
        <v>873</v>
      </c>
    </row>
    <row r="539" spans="1:9">
      <c r="A539" s="138" t="s">
        <v>874</v>
      </c>
    </row>
    <row r="540" spans="1:9">
      <c r="B540" s="139" t="s">
        <v>135</v>
      </c>
      <c r="I540" s="140" t="s">
        <v>875</v>
      </c>
    </row>
    <row r="541" spans="1:9">
      <c r="A541" s="138" t="s">
        <v>876</v>
      </c>
      <c r="G541" s="142"/>
      <c r="H541" s="142"/>
    </row>
    <row r="542" spans="1:9">
      <c r="A542" s="138" t="s">
        <v>877</v>
      </c>
    </row>
    <row r="543" spans="1:9">
      <c r="B543" s="139" t="s">
        <v>135</v>
      </c>
      <c r="I543" s="140" t="s">
        <v>878</v>
      </c>
    </row>
    <row r="544" spans="1:9">
      <c r="A544" s="138" t="s">
        <v>879</v>
      </c>
      <c r="G544" s="142"/>
      <c r="H544" s="142"/>
    </row>
    <row r="545" spans="1:9">
      <c r="A545" s="138" t="s">
        <v>880</v>
      </c>
    </row>
    <row r="546" spans="1:9">
      <c r="B546" s="139" t="s">
        <v>135</v>
      </c>
      <c r="I546" s="140" t="s">
        <v>881</v>
      </c>
    </row>
    <row r="547" spans="1:9">
      <c r="A547" s="138" t="s">
        <v>882</v>
      </c>
      <c r="G547" s="142"/>
      <c r="H547" s="142"/>
    </row>
    <row r="548" spans="1:9">
      <c r="A548" s="138" t="s">
        <v>883</v>
      </c>
    </row>
    <row r="549" spans="1:9">
      <c r="B549" s="139" t="s">
        <v>135</v>
      </c>
      <c r="I549" s="140" t="s">
        <v>884</v>
      </c>
    </row>
    <row r="550" spans="1:9">
      <c r="A550" s="138" t="s">
        <v>885</v>
      </c>
      <c r="G550" s="142"/>
      <c r="H550" s="142"/>
    </row>
    <row r="551" spans="1:9">
      <c r="A551" s="138" t="s">
        <v>886</v>
      </c>
    </row>
    <row r="552" spans="1:9">
      <c r="B552" s="139" t="s">
        <v>135</v>
      </c>
      <c r="I552" s="140" t="s">
        <v>887</v>
      </c>
    </row>
    <row r="553" spans="1:9">
      <c r="A553" s="138" t="s">
        <v>888</v>
      </c>
      <c r="G553" s="142"/>
      <c r="H553" s="142"/>
    </row>
    <row r="554" spans="1:9">
      <c r="A554" s="138" t="s">
        <v>889</v>
      </c>
    </row>
    <row r="555" spans="1:9">
      <c r="B555" s="139" t="s">
        <v>135</v>
      </c>
      <c r="I555" s="140" t="s">
        <v>890</v>
      </c>
    </row>
    <row r="556" spans="1:9">
      <c r="A556" s="138" t="s">
        <v>891</v>
      </c>
      <c r="G556" s="142"/>
      <c r="H556" s="142"/>
    </row>
    <row r="557" spans="1:9">
      <c r="A557" s="138" t="s">
        <v>892</v>
      </c>
    </row>
    <row r="558" spans="1:9">
      <c r="B558" s="139" t="s">
        <v>135</v>
      </c>
      <c r="I558" s="140" t="s">
        <v>893</v>
      </c>
    </row>
    <row r="559" spans="1:9">
      <c r="A559" s="138" t="s">
        <v>894</v>
      </c>
      <c r="G559" s="142"/>
      <c r="H559" s="142"/>
    </row>
    <row r="560" spans="1:9">
      <c r="A560" s="138" t="s">
        <v>895</v>
      </c>
    </row>
    <row r="561" spans="1:9">
      <c r="B561" s="139" t="s">
        <v>135</v>
      </c>
      <c r="I561" s="140" t="s">
        <v>896</v>
      </c>
    </row>
    <row r="562" spans="1:9">
      <c r="A562" s="138" t="s">
        <v>897</v>
      </c>
      <c r="G562" s="142"/>
      <c r="H562" s="142"/>
    </row>
    <row r="563" spans="1:9">
      <c r="A563" s="138" t="s">
        <v>898</v>
      </c>
    </row>
    <row r="564" spans="1:9">
      <c r="B564" s="139" t="s">
        <v>135</v>
      </c>
      <c r="I564" s="140" t="s">
        <v>899</v>
      </c>
    </row>
    <row r="565" spans="1:9">
      <c r="A565" s="138" t="s">
        <v>900</v>
      </c>
      <c r="G565" s="142"/>
      <c r="H565" s="142"/>
    </row>
    <row r="566" spans="1:9">
      <c r="A566" s="138" t="s">
        <v>901</v>
      </c>
    </row>
    <row r="567" spans="1:9">
      <c r="B567" s="139" t="s">
        <v>135</v>
      </c>
      <c r="I567" s="140" t="s">
        <v>902</v>
      </c>
    </row>
    <row r="568" spans="1:9">
      <c r="A568" s="138" t="s">
        <v>903</v>
      </c>
      <c r="G568" s="142"/>
      <c r="H568" s="142"/>
    </row>
    <row r="569" spans="1:9">
      <c r="A569" s="138" t="s">
        <v>904</v>
      </c>
    </row>
    <row r="570" spans="1:9">
      <c r="B570" s="139" t="s">
        <v>135</v>
      </c>
      <c r="I570" s="140" t="s">
        <v>905</v>
      </c>
    </row>
    <row r="571" spans="1:9">
      <c r="B571" s="139" t="s">
        <v>141</v>
      </c>
      <c r="C571" s="139" t="s">
        <v>906</v>
      </c>
      <c r="D571" s="139" t="s">
        <v>907</v>
      </c>
      <c r="E571" s="139" t="s">
        <v>151</v>
      </c>
      <c r="F571" s="139" t="s">
        <v>908</v>
      </c>
      <c r="G571" s="141">
        <v>755803.04</v>
      </c>
      <c r="H571" s="140"/>
      <c r="I571" s="140" t="s">
        <v>909</v>
      </c>
    </row>
    <row r="572" spans="1:9">
      <c r="B572" s="139" t="s">
        <v>910</v>
      </c>
      <c r="C572" s="139" t="s">
        <v>906</v>
      </c>
      <c r="D572" s="139" t="s">
        <v>911</v>
      </c>
      <c r="E572" s="139" t="s">
        <v>151</v>
      </c>
      <c r="F572" s="139" t="s">
        <v>912</v>
      </c>
      <c r="G572" s="141">
        <v>383197.05</v>
      </c>
      <c r="H572" s="140"/>
      <c r="I572" s="140" t="s">
        <v>913</v>
      </c>
    </row>
    <row r="573" spans="1:9">
      <c r="B573" s="139" t="s">
        <v>914</v>
      </c>
      <c r="C573" s="139" t="s">
        <v>906</v>
      </c>
      <c r="D573" s="139" t="s">
        <v>915</v>
      </c>
      <c r="E573" s="139" t="s">
        <v>151</v>
      </c>
      <c r="F573" s="139" t="s">
        <v>916</v>
      </c>
      <c r="G573" s="141">
        <v>1195295.26</v>
      </c>
      <c r="H573" s="140"/>
      <c r="I573" s="140" t="s">
        <v>917</v>
      </c>
    </row>
    <row r="574" spans="1:9">
      <c r="B574" s="139" t="s">
        <v>156</v>
      </c>
      <c r="C574" s="139" t="s">
        <v>157</v>
      </c>
      <c r="D574" s="139" t="s">
        <v>158</v>
      </c>
      <c r="E574" s="139" t="s">
        <v>151</v>
      </c>
      <c r="F574" s="139" t="s">
        <v>918</v>
      </c>
      <c r="G574" s="141">
        <v>2013599</v>
      </c>
      <c r="H574" s="140"/>
      <c r="I574" s="140" t="s">
        <v>919</v>
      </c>
    </row>
    <row r="575" spans="1:9">
      <c r="B575" s="139" t="s">
        <v>156</v>
      </c>
      <c r="C575" s="139" t="s">
        <v>906</v>
      </c>
      <c r="D575" s="139" t="s">
        <v>920</v>
      </c>
      <c r="E575" s="139" t="s">
        <v>151</v>
      </c>
      <c r="F575" s="139" t="s">
        <v>921</v>
      </c>
      <c r="G575" s="141">
        <v>1530346.45</v>
      </c>
      <c r="H575" s="140"/>
      <c r="I575" s="140" t="s">
        <v>922</v>
      </c>
    </row>
    <row r="576" spans="1:9">
      <c r="B576" s="139" t="s">
        <v>923</v>
      </c>
      <c r="C576" s="139" t="s">
        <v>906</v>
      </c>
      <c r="D576" s="139" t="s">
        <v>924</v>
      </c>
      <c r="E576" s="139" t="s">
        <v>151</v>
      </c>
      <c r="F576" s="139" t="s">
        <v>925</v>
      </c>
      <c r="G576" s="141">
        <v>216765.62</v>
      </c>
      <c r="H576" s="140"/>
      <c r="I576" s="140" t="s">
        <v>926</v>
      </c>
    </row>
    <row r="577" spans="1:9">
      <c r="B577" s="139" t="s">
        <v>927</v>
      </c>
      <c r="C577" s="139" t="s">
        <v>906</v>
      </c>
      <c r="D577" s="139" t="s">
        <v>928</v>
      </c>
      <c r="E577" s="139" t="s">
        <v>151</v>
      </c>
      <c r="F577" s="139" t="s">
        <v>929</v>
      </c>
      <c r="G577" s="141">
        <v>149143.6</v>
      </c>
      <c r="H577" s="140"/>
      <c r="I577" s="140" t="s">
        <v>930</v>
      </c>
    </row>
    <row r="578" spans="1:9">
      <c r="B578" s="139" t="s">
        <v>931</v>
      </c>
      <c r="C578" s="139" t="s">
        <v>906</v>
      </c>
      <c r="D578" s="139" t="s">
        <v>932</v>
      </c>
      <c r="E578" s="139" t="s">
        <v>151</v>
      </c>
      <c r="F578" s="139" t="s">
        <v>933</v>
      </c>
      <c r="G578" s="141">
        <v>279275.77</v>
      </c>
      <c r="H578" s="140"/>
      <c r="I578" s="140" t="s">
        <v>934</v>
      </c>
    </row>
    <row r="579" spans="1:9">
      <c r="B579" s="139" t="s">
        <v>179</v>
      </c>
      <c r="C579" s="139" t="s">
        <v>157</v>
      </c>
      <c r="D579" s="139" t="s">
        <v>180</v>
      </c>
      <c r="E579" s="139" t="s">
        <v>151</v>
      </c>
      <c r="F579" s="139" t="s">
        <v>935</v>
      </c>
      <c r="G579" s="141">
        <v>655000</v>
      </c>
      <c r="H579" s="140"/>
      <c r="I579" s="140" t="s">
        <v>936</v>
      </c>
    </row>
    <row r="580" spans="1:9">
      <c r="B580" s="139" t="s">
        <v>937</v>
      </c>
      <c r="C580" s="139" t="s">
        <v>906</v>
      </c>
      <c r="D580" s="139" t="s">
        <v>938</v>
      </c>
      <c r="E580" s="139" t="s">
        <v>151</v>
      </c>
      <c r="F580" s="139" t="s">
        <v>939</v>
      </c>
      <c r="G580" s="141">
        <v>124440.95</v>
      </c>
      <c r="H580" s="140"/>
      <c r="I580" s="140" t="s">
        <v>940</v>
      </c>
    </row>
    <row r="581" spans="1:9">
      <c r="B581" s="139" t="s">
        <v>540</v>
      </c>
      <c r="C581" s="139" t="s">
        <v>906</v>
      </c>
      <c r="D581" s="139" t="s">
        <v>941</v>
      </c>
      <c r="E581" s="139" t="s">
        <v>151</v>
      </c>
      <c r="F581" s="139" t="s">
        <v>942</v>
      </c>
      <c r="G581" s="141">
        <v>85111.15</v>
      </c>
      <c r="H581" s="140"/>
      <c r="I581" s="140" t="s">
        <v>943</v>
      </c>
    </row>
    <row r="582" spans="1:9">
      <c r="B582" s="139" t="s">
        <v>204</v>
      </c>
      <c r="C582" s="139" t="s">
        <v>157</v>
      </c>
      <c r="D582" s="139" t="s">
        <v>205</v>
      </c>
      <c r="E582" s="139" t="s">
        <v>151</v>
      </c>
      <c r="F582" s="139" t="s">
        <v>944</v>
      </c>
      <c r="G582" s="141">
        <v>2874274</v>
      </c>
      <c r="H582" s="140"/>
      <c r="I582" s="140" t="s">
        <v>945</v>
      </c>
    </row>
    <row r="583" spans="1:9">
      <c r="B583" s="139" t="s">
        <v>946</v>
      </c>
      <c r="C583" s="139" t="s">
        <v>906</v>
      </c>
      <c r="D583" s="139" t="s">
        <v>947</v>
      </c>
      <c r="E583" s="139" t="s">
        <v>151</v>
      </c>
      <c r="F583" s="139" t="s">
        <v>948</v>
      </c>
      <c r="G583" s="141">
        <v>2028897.56</v>
      </c>
      <c r="H583" s="140"/>
      <c r="I583" s="140" t="s">
        <v>949</v>
      </c>
    </row>
    <row r="584" spans="1:9">
      <c r="B584" s="139" t="s">
        <v>217</v>
      </c>
      <c r="C584" s="139" t="s">
        <v>157</v>
      </c>
      <c r="D584" s="139" t="s">
        <v>218</v>
      </c>
      <c r="E584" s="139" t="s">
        <v>151</v>
      </c>
      <c r="F584" s="139" t="s">
        <v>950</v>
      </c>
      <c r="G584" s="141">
        <v>610000</v>
      </c>
      <c r="H584" s="140"/>
      <c r="I584" s="140" t="s">
        <v>951</v>
      </c>
    </row>
    <row r="585" spans="1:9">
      <c r="B585" s="139" t="s">
        <v>597</v>
      </c>
      <c r="C585" s="139" t="s">
        <v>906</v>
      </c>
      <c r="D585" s="139" t="s">
        <v>952</v>
      </c>
      <c r="E585" s="139" t="s">
        <v>151</v>
      </c>
      <c r="F585" s="139" t="s">
        <v>953</v>
      </c>
      <c r="G585" s="141">
        <v>803991.91</v>
      </c>
      <c r="H585" s="140"/>
      <c r="I585" s="140" t="s">
        <v>954</v>
      </c>
    </row>
    <row r="586" spans="1:9">
      <c r="B586" s="139" t="s">
        <v>229</v>
      </c>
      <c r="C586" s="139" t="s">
        <v>157</v>
      </c>
      <c r="D586" s="139" t="s">
        <v>230</v>
      </c>
      <c r="E586" s="139" t="s">
        <v>151</v>
      </c>
      <c r="F586" s="139"/>
      <c r="G586" s="141">
        <v>712757.52</v>
      </c>
      <c r="H586" s="140"/>
      <c r="I586" s="140" t="s">
        <v>955</v>
      </c>
    </row>
    <row r="587" spans="1:9">
      <c r="B587" s="139" t="s">
        <v>956</v>
      </c>
      <c r="C587" s="139" t="s">
        <v>906</v>
      </c>
      <c r="D587" s="139" t="s">
        <v>957</v>
      </c>
      <c r="E587" s="139" t="s">
        <v>151</v>
      </c>
      <c r="F587" s="139" t="s">
        <v>958</v>
      </c>
      <c r="G587" s="141">
        <v>796561.29</v>
      </c>
      <c r="H587" s="140"/>
      <c r="I587" s="140" t="s">
        <v>959</v>
      </c>
    </row>
    <row r="588" spans="1:9">
      <c r="B588" s="139" t="s">
        <v>240</v>
      </c>
      <c r="C588" s="139" t="s">
        <v>157</v>
      </c>
      <c r="D588" s="139" t="s">
        <v>241</v>
      </c>
      <c r="E588" s="139" t="s">
        <v>151</v>
      </c>
      <c r="F588" s="139"/>
      <c r="G588" s="141">
        <v>345000</v>
      </c>
      <c r="H588" s="140"/>
      <c r="I588" s="140" t="s">
        <v>960</v>
      </c>
    </row>
    <row r="589" spans="1:9">
      <c r="B589" s="139" t="s">
        <v>243</v>
      </c>
      <c r="C589" s="139" t="s">
        <v>142</v>
      </c>
      <c r="D589" s="139" t="s">
        <v>961</v>
      </c>
      <c r="E589" s="139"/>
      <c r="F589" s="139" t="s">
        <v>962</v>
      </c>
      <c r="G589" s="141">
        <v>18632371.260000002</v>
      </c>
      <c r="H589" s="140"/>
      <c r="I589" s="140" t="s">
        <v>963</v>
      </c>
    </row>
    <row r="590" spans="1:9">
      <c r="A590" s="138" t="s">
        <v>964</v>
      </c>
      <c r="G590" s="142" t="s">
        <v>965</v>
      </c>
      <c r="H590" s="142"/>
    </row>
    <row r="591" spans="1:9">
      <c r="A591" s="138" t="s">
        <v>966</v>
      </c>
    </row>
    <row r="592" spans="1:9">
      <c r="B592" s="139" t="s">
        <v>135</v>
      </c>
      <c r="I592" s="140" t="s">
        <v>967</v>
      </c>
    </row>
    <row r="593" spans="1:9">
      <c r="A593" s="138" t="s">
        <v>968</v>
      </c>
      <c r="G593" s="142"/>
      <c r="H593" s="142"/>
    </row>
    <row r="594" spans="1:9">
      <c r="A594" s="138" t="s">
        <v>969</v>
      </c>
    </row>
    <row r="595" spans="1:9">
      <c r="B595" s="139" t="s">
        <v>135</v>
      </c>
      <c r="I595" s="140" t="s">
        <v>970</v>
      </c>
    </row>
    <row r="596" spans="1:9">
      <c r="B596" s="139" t="s">
        <v>147</v>
      </c>
      <c r="C596" s="139" t="s">
        <v>142</v>
      </c>
      <c r="D596" s="139"/>
      <c r="E596" s="139"/>
      <c r="F596" s="139" t="s">
        <v>969</v>
      </c>
      <c r="G596" s="141">
        <v>957.82</v>
      </c>
      <c r="H596" s="140"/>
      <c r="I596" s="140" t="s">
        <v>971</v>
      </c>
    </row>
    <row r="597" spans="1:9">
      <c r="B597" s="139" t="s">
        <v>243</v>
      </c>
      <c r="C597" s="139" t="s">
        <v>142</v>
      </c>
      <c r="D597" s="139" t="s">
        <v>706</v>
      </c>
      <c r="E597" s="139"/>
      <c r="F597" s="139" t="s">
        <v>707</v>
      </c>
      <c r="G597" s="140"/>
      <c r="H597" s="141">
        <v>20413.43</v>
      </c>
      <c r="I597" s="140" t="s">
        <v>972</v>
      </c>
    </row>
    <row r="598" spans="1:9">
      <c r="B598" s="139" t="s">
        <v>243</v>
      </c>
      <c r="C598" s="139" t="s">
        <v>142</v>
      </c>
      <c r="D598" s="139" t="s">
        <v>973</v>
      </c>
      <c r="E598" s="139"/>
      <c r="F598" s="139" t="s">
        <v>974</v>
      </c>
      <c r="G598" s="140"/>
      <c r="H598" s="141">
        <v>957.8</v>
      </c>
      <c r="I598" s="140" t="s">
        <v>975</v>
      </c>
    </row>
    <row r="599" spans="1:9">
      <c r="A599" s="138" t="s">
        <v>976</v>
      </c>
      <c r="G599" s="142" t="s">
        <v>977</v>
      </c>
      <c r="H599" s="142" t="s">
        <v>978</v>
      </c>
    </row>
    <row r="600" spans="1:9">
      <c r="A600" s="138" t="s">
        <v>979</v>
      </c>
    </row>
    <row r="601" spans="1:9">
      <c r="B601" s="139" t="s">
        <v>135</v>
      </c>
      <c r="I601" s="140" t="s">
        <v>980</v>
      </c>
    </row>
    <row r="602" spans="1:9">
      <c r="B602" s="139" t="s">
        <v>243</v>
      </c>
      <c r="C602" s="139" t="s">
        <v>142</v>
      </c>
      <c r="D602" s="139" t="s">
        <v>706</v>
      </c>
      <c r="E602" s="139"/>
      <c r="F602" s="139" t="s">
        <v>707</v>
      </c>
      <c r="G602" s="140"/>
      <c r="H602" s="141">
        <v>1399.32</v>
      </c>
      <c r="I602" s="140" t="s">
        <v>981</v>
      </c>
    </row>
    <row r="603" spans="1:9">
      <c r="B603" s="139" t="s">
        <v>243</v>
      </c>
      <c r="C603" s="139" t="s">
        <v>142</v>
      </c>
      <c r="D603" s="139" t="s">
        <v>870</v>
      </c>
      <c r="E603" s="139"/>
      <c r="F603" s="139" t="s">
        <v>982</v>
      </c>
      <c r="G603" s="141">
        <v>8272.81</v>
      </c>
      <c r="H603" s="140"/>
      <c r="I603" s="140" t="s">
        <v>983</v>
      </c>
    </row>
    <row r="604" spans="1:9">
      <c r="A604" s="138" t="s">
        <v>984</v>
      </c>
      <c r="G604" s="142" t="s">
        <v>873</v>
      </c>
      <c r="H604" s="142" t="s">
        <v>710</v>
      </c>
    </row>
    <row r="605" spans="1:9">
      <c r="A605" s="138" t="s">
        <v>985</v>
      </c>
    </row>
    <row r="606" spans="1:9">
      <c r="B606" s="139" t="s">
        <v>135</v>
      </c>
      <c r="I606" s="140" t="s">
        <v>986</v>
      </c>
    </row>
    <row r="607" spans="1:9">
      <c r="A607" s="138" t="s">
        <v>987</v>
      </c>
      <c r="G607" s="142"/>
      <c r="H607" s="142"/>
    </row>
    <row r="608" spans="1:9">
      <c r="A608" s="138" t="s">
        <v>988</v>
      </c>
    </row>
    <row r="609" spans="1:9">
      <c r="B609" s="139" t="s">
        <v>135</v>
      </c>
      <c r="I609" s="140" t="s">
        <v>989</v>
      </c>
    </row>
    <row r="610" spans="1:9">
      <c r="B610" s="139" t="s">
        <v>141</v>
      </c>
      <c r="C610" s="139" t="s">
        <v>906</v>
      </c>
      <c r="D610" s="139" t="s">
        <v>907</v>
      </c>
      <c r="E610" s="139" t="s">
        <v>151</v>
      </c>
      <c r="F610" s="139"/>
      <c r="G610" s="140"/>
      <c r="H610" s="141">
        <v>755803.04</v>
      </c>
      <c r="I610" s="140" t="s">
        <v>990</v>
      </c>
    </row>
    <row r="611" spans="1:9">
      <c r="B611" s="139" t="s">
        <v>910</v>
      </c>
      <c r="C611" s="139" t="s">
        <v>906</v>
      </c>
      <c r="D611" s="139" t="s">
        <v>911</v>
      </c>
      <c r="E611" s="139" t="s">
        <v>151</v>
      </c>
      <c r="F611" s="139"/>
      <c r="G611" s="140"/>
      <c r="H611" s="141">
        <v>383197.05</v>
      </c>
      <c r="I611" s="140" t="s">
        <v>991</v>
      </c>
    </row>
    <row r="612" spans="1:9">
      <c r="B612" s="139" t="s">
        <v>914</v>
      </c>
      <c r="C612" s="139" t="s">
        <v>906</v>
      </c>
      <c r="D612" s="139" t="s">
        <v>915</v>
      </c>
      <c r="E612" s="139" t="s">
        <v>151</v>
      </c>
      <c r="F612" s="139"/>
      <c r="G612" s="140"/>
      <c r="H612" s="141">
        <v>1195295.26</v>
      </c>
      <c r="I612" s="140" t="s">
        <v>992</v>
      </c>
    </row>
    <row r="613" spans="1:9">
      <c r="B613" s="139" t="s">
        <v>156</v>
      </c>
      <c r="C613" s="139" t="s">
        <v>906</v>
      </c>
      <c r="D613" s="139" t="s">
        <v>920</v>
      </c>
      <c r="E613" s="139" t="s">
        <v>151</v>
      </c>
      <c r="F613" s="139"/>
      <c r="G613" s="140"/>
      <c r="H613" s="141">
        <v>1530346.45</v>
      </c>
      <c r="I613" s="140" t="s">
        <v>993</v>
      </c>
    </row>
    <row r="614" spans="1:9">
      <c r="B614" s="139" t="s">
        <v>923</v>
      </c>
      <c r="C614" s="139" t="s">
        <v>906</v>
      </c>
      <c r="D614" s="139" t="s">
        <v>924</v>
      </c>
      <c r="E614" s="139" t="s">
        <v>151</v>
      </c>
      <c r="F614" s="139"/>
      <c r="G614" s="140"/>
      <c r="H614" s="141">
        <v>216765.62</v>
      </c>
      <c r="I614" s="140" t="s">
        <v>994</v>
      </c>
    </row>
    <row r="615" spans="1:9">
      <c r="B615" s="139" t="s">
        <v>927</v>
      </c>
      <c r="C615" s="139" t="s">
        <v>906</v>
      </c>
      <c r="D615" s="139" t="s">
        <v>928</v>
      </c>
      <c r="E615" s="139" t="s">
        <v>151</v>
      </c>
      <c r="F615" s="139"/>
      <c r="G615" s="140"/>
      <c r="H615" s="141">
        <v>149143.6</v>
      </c>
      <c r="I615" s="140" t="s">
        <v>995</v>
      </c>
    </row>
    <row r="616" spans="1:9">
      <c r="B616" s="139" t="s">
        <v>931</v>
      </c>
      <c r="C616" s="139" t="s">
        <v>906</v>
      </c>
      <c r="D616" s="139" t="s">
        <v>932</v>
      </c>
      <c r="E616" s="139" t="s">
        <v>151</v>
      </c>
      <c r="F616" s="139"/>
      <c r="G616" s="140"/>
      <c r="H616" s="141">
        <v>279275.77</v>
      </c>
      <c r="I616" s="140" t="s">
        <v>996</v>
      </c>
    </row>
    <row r="617" spans="1:9">
      <c r="B617" s="139" t="s">
        <v>937</v>
      </c>
      <c r="C617" s="139" t="s">
        <v>906</v>
      </c>
      <c r="D617" s="139" t="s">
        <v>938</v>
      </c>
      <c r="E617" s="139" t="s">
        <v>151</v>
      </c>
      <c r="F617" s="139"/>
      <c r="G617" s="140"/>
      <c r="H617" s="141">
        <v>124440.95</v>
      </c>
      <c r="I617" s="140" t="s">
        <v>997</v>
      </c>
    </row>
    <row r="618" spans="1:9">
      <c r="B618" s="139" t="s">
        <v>540</v>
      </c>
      <c r="C618" s="139" t="s">
        <v>906</v>
      </c>
      <c r="D618" s="139" t="s">
        <v>941</v>
      </c>
      <c r="E618" s="139" t="s">
        <v>151</v>
      </c>
      <c r="F618" s="139"/>
      <c r="G618" s="140"/>
      <c r="H618" s="141">
        <v>85111.15</v>
      </c>
      <c r="I618" s="140" t="s">
        <v>998</v>
      </c>
    </row>
    <row r="619" spans="1:9">
      <c r="B619" s="139" t="s">
        <v>946</v>
      </c>
      <c r="C619" s="139" t="s">
        <v>906</v>
      </c>
      <c r="D619" s="139" t="s">
        <v>947</v>
      </c>
      <c r="E619" s="139" t="s">
        <v>151</v>
      </c>
      <c r="F619" s="139"/>
      <c r="G619" s="140"/>
      <c r="H619" s="141">
        <v>2028897.56</v>
      </c>
      <c r="I619" s="140" t="s">
        <v>999</v>
      </c>
    </row>
    <row r="620" spans="1:9">
      <c r="B620" s="139" t="s">
        <v>597</v>
      </c>
      <c r="C620" s="139" t="s">
        <v>906</v>
      </c>
      <c r="D620" s="139" t="s">
        <v>952</v>
      </c>
      <c r="E620" s="139" t="s">
        <v>151</v>
      </c>
      <c r="F620" s="139"/>
      <c r="G620" s="140"/>
      <c r="H620" s="141">
        <v>803991.91</v>
      </c>
      <c r="I620" s="140" t="s">
        <v>1000</v>
      </c>
    </row>
    <row r="621" spans="1:9">
      <c r="B621" s="139" t="s">
        <v>956</v>
      </c>
      <c r="C621" s="139" t="s">
        <v>906</v>
      </c>
      <c r="D621" s="139" t="s">
        <v>957</v>
      </c>
      <c r="E621" s="139" t="s">
        <v>151</v>
      </c>
      <c r="F621" s="139"/>
      <c r="G621" s="140"/>
      <c r="H621" s="141">
        <v>796561.29</v>
      </c>
      <c r="I621" s="140" t="s">
        <v>1001</v>
      </c>
    </row>
    <row r="622" spans="1:9">
      <c r="A622" s="138" t="s">
        <v>1002</v>
      </c>
      <c r="G622" s="142"/>
      <c r="H622" s="142" t="s">
        <v>1003</v>
      </c>
    </row>
    <row r="623" spans="1:9">
      <c r="A623" s="138" t="s">
        <v>1004</v>
      </c>
    </row>
    <row r="624" spans="1:9">
      <c r="B624" s="139" t="s">
        <v>135</v>
      </c>
      <c r="I624" s="140" t="s">
        <v>1005</v>
      </c>
    </row>
    <row r="625" spans="2:9">
      <c r="B625" s="139" t="s">
        <v>285</v>
      </c>
      <c r="C625" s="139" t="s">
        <v>142</v>
      </c>
      <c r="D625" s="139" t="s">
        <v>286</v>
      </c>
      <c r="E625" s="139"/>
      <c r="F625" s="139" t="s">
        <v>1006</v>
      </c>
      <c r="G625" s="140"/>
      <c r="H625" s="141">
        <v>956.41</v>
      </c>
      <c r="I625" s="140" t="s">
        <v>1007</v>
      </c>
    </row>
    <row r="626" spans="2:9">
      <c r="B626" s="139" t="s">
        <v>285</v>
      </c>
      <c r="C626" s="139" t="s">
        <v>142</v>
      </c>
      <c r="D626" s="139" t="s">
        <v>286</v>
      </c>
      <c r="E626" s="139"/>
      <c r="F626" s="139" t="s">
        <v>1008</v>
      </c>
      <c r="G626" s="140"/>
      <c r="H626" s="141">
        <v>1005</v>
      </c>
      <c r="I626" s="140" t="s">
        <v>1009</v>
      </c>
    </row>
    <row r="627" spans="2:9">
      <c r="B627" s="139" t="s">
        <v>318</v>
      </c>
      <c r="C627" s="139" t="s">
        <v>142</v>
      </c>
      <c r="D627" s="139" t="s">
        <v>286</v>
      </c>
      <c r="E627" s="139"/>
      <c r="F627" s="139" t="s">
        <v>1006</v>
      </c>
      <c r="G627" s="140"/>
      <c r="H627" s="141">
        <v>956.41</v>
      </c>
      <c r="I627" s="140" t="s">
        <v>1010</v>
      </c>
    </row>
    <row r="628" spans="2:9">
      <c r="B628" s="139" t="s">
        <v>318</v>
      </c>
      <c r="C628" s="139" t="s">
        <v>142</v>
      </c>
      <c r="D628" s="139" t="s">
        <v>286</v>
      </c>
      <c r="E628" s="139"/>
      <c r="F628" s="139" t="s">
        <v>1008</v>
      </c>
      <c r="G628" s="140"/>
      <c r="H628" s="141">
        <v>1005</v>
      </c>
      <c r="I628" s="140" t="s">
        <v>1011</v>
      </c>
    </row>
    <row r="629" spans="2:9">
      <c r="B629" s="139" t="s">
        <v>321</v>
      </c>
      <c r="C629" s="139" t="s">
        <v>142</v>
      </c>
      <c r="D629" s="139" t="s">
        <v>286</v>
      </c>
      <c r="E629" s="139"/>
      <c r="F629" s="139" t="s">
        <v>1006</v>
      </c>
      <c r="G629" s="140"/>
      <c r="H629" s="141">
        <v>956.41</v>
      </c>
      <c r="I629" s="140" t="s">
        <v>1012</v>
      </c>
    </row>
    <row r="630" spans="2:9">
      <c r="B630" s="139" t="s">
        <v>321</v>
      </c>
      <c r="C630" s="139" t="s">
        <v>142</v>
      </c>
      <c r="D630" s="139" t="s">
        <v>286</v>
      </c>
      <c r="E630" s="139"/>
      <c r="F630" s="139" t="s">
        <v>1008</v>
      </c>
      <c r="G630" s="140"/>
      <c r="H630" s="141">
        <v>1005</v>
      </c>
      <c r="I630" s="140" t="s">
        <v>1013</v>
      </c>
    </row>
    <row r="631" spans="2:9">
      <c r="B631" s="139" t="s">
        <v>346</v>
      </c>
      <c r="C631" s="139" t="s">
        <v>142</v>
      </c>
      <c r="D631" s="139" t="s">
        <v>286</v>
      </c>
      <c r="E631" s="139"/>
      <c r="F631" s="139" t="s">
        <v>1006</v>
      </c>
      <c r="G631" s="140"/>
      <c r="H631" s="141">
        <v>956.41</v>
      </c>
      <c r="I631" s="140" t="s">
        <v>1014</v>
      </c>
    </row>
    <row r="632" spans="2:9">
      <c r="B632" s="139" t="s">
        <v>346</v>
      </c>
      <c r="C632" s="139" t="s">
        <v>142</v>
      </c>
      <c r="D632" s="139" t="s">
        <v>286</v>
      </c>
      <c r="E632" s="139"/>
      <c r="F632" s="139" t="s">
        <v>1008</v>
      </c>
      <c r="G632" s="140"/>
      <c r="H632" s="141">
        <v>1005</v>
      </c>
      <c r="I632" s="140" t="s">
        <v>1015</v>
      </c>
    </row>
    <row r="633" spans="2:9">
      <c r="B633" s="139" t="s">
        <v>373</v>
      </c>
      <c r="C633" s="139" t="s">
        <v>142</v>
      </c>
      <c r="D633" s="139" t="s">
        <v>286</v>
      </c>
      <c r="E633" s="139"/>
      <c r="F633" s="139" t="s">
        <v>1006</v>
      </c>
      <c r="G633" s="140"/>
      <c r="H633" s="141">
        <v>956.41</v>
      </c>
      <c r="I633" s="140" t="s">
        <v>1016</v>
      </c>
    </row>
    <row r="634" spans="2:9">
      <c r="B634" s="139" t="s">
        <v>373</v>
      </c>
      <c r="C634" s="139" t="s">
        <v>142</v>
      </c>
      <c r="D634" s="139" t="s">
        <v>286</v>
      </c>
      <c r="E634" s="139"/>
      <c r="F634" s="139" t="s">
        <v>1008</v>
      </c>
      <c r="G634" s="140"/>
      <c r="H634" s="141">
        <v>1005</v>
      </c>
      <c r="I634" s="140" t="s">
        <v>1017</v>
      </c>
    </row>
    <row r="635" spans="2:9">
      <c r="B635" s="139" t="s">
        <v>376</v>
      </c>
      <c r="C635" s="139" t="s">
        <v>142</v>
      </c>
      <c r="D635" s="139" t="s">
        <v>286</v>
      </c>
      <c r="E635" s="139"/>
      <c r="F635" s="139" t="s">
        <v>1008</v>
      </c>
      <c r="G635" s="140"/>
      <c r="H635" s="141">
        <v>402.74</v>
      </c>
      <c r="I635" s="140" t="s">
        <v>1018</v>
      </c>
    </row>
    <row r="636" spans="2:9">
      <c r="B636" s="139" t="s">
        <v>391</v>
      </c>
      <c r="C636" s="139" t="s">
        <v>142</v>
      </c>
      <c r="D636" s="139" t="s">
        <v>286</v>
      </c>
      <c r="E636" s="139"/>
      <c r="F636" s="139" t="s">
        <v>1006</v>
      </c>
      <c r="G636" s="140"/>
      <c r="H636" s="141">
        <v>619.27</v>
      </c>
      <c r="I636" s="140" t="s">
        <v>1019</v>
      </c>
    </row>
    <row r="637" spans="2:9">
      <c r="B637" s="139" t="s">
        <v>391</v>
      </c>
      <c r="C637" s="139" t="s">
        <v>142</v>
      </c>
      <c r="D637" s="139" t="s">
        <v>286</v>
      </c>
      <c r="E637" s="139"/>
      <c r="F637" s="139" t="s">
        <v>1008</v>
      </c>
      <c r="G637" s="140"/>
      <c r="H637" s="141">
        <v>1014.18</v>
      </c>
      <c r="I637" s="140" t="s">
        <v>1020</v>
      </c>
    </row>
    <row r="638" spans="2:9">
      <c r="B638" s="139" t="s">
        <v>399</v>
      </c>
      <c r="C638" s="139" t="s">
        <v>142</v>
      </c>
      <c r="D638" s="139" t="s">
        <v>286</v>
      </c>
      <c r="E638" s="139"/>
      <c r="F638" s="139" t="s">
        <v>1008</v>
      </c>
      <c r="G638" s="140"/>
      <c r="H638" s="141">
        <v>1015.37</v>
      </c>
      <c r="I638" s="140" t="s">
        <v>1021</v>
      </c>
    </row>
    <row r="639" spans="2:9">
      <c r="B639" s="139" t="s">
        <v>399</v>
      </c>
      <c r="C639" s="139" t="s">
        <v>142</v>
      </c>
      <c r="D639" s="139" t="s">
        <v>286</v>
      </c>
      <c r="E639" s="139"/>
      <c r="F639" s="139" t="s">
        <v>1006</v>
      </c>
      <c r="G639" s="140"/>
      <c r="H639" s="141">
        <v>619.27</v>
      </c>
      <c r="I639" s="140" t="s">
        <v>1022</v>
      </c>
    </row>
    <row r="640" spans="2:9">
      <c r="B640" s="139" t="s">
        <v>406</v>
      </c>
      <c r="C640" s="139" t="s">
        <v>142</v>
      </c>
      <c r="D640" s="139" t="s">
        <v>286</v>
      </c>
      <c r="E640" s="139"/>
      <c r="F640" s="139" t="s">
        <v>1006</v>
      </c>
      <c r="G640" s="140"/>
      <c r="H640" s="141">
        <v>619.27</v>
      </c>
      <c r="I640" s="140" t="s">
        <v>1023</v>
      </c>
    </row>
    <row r="641" spans="2:9">
      <c r="B641" s="139" t="s">
        <v>406</v>
      </c>
      <c r="C641" s="139" t="s">
        <v>142</v>
      </c>
      <c r="D641" s="139" t="s">
        <v>286</v>
      </c>
      <c r="E641" s="139"/>
      <c r="F641" s="139" t="s">
        <v>1008</v>
      </c>
      <c r="G641" s="140"/>
      <c r="H641" s="141">
        <v>1015.37</v>
      </c>
      <c r="I641" s="140" t="s">
        <v>1024</v>
      </c>
    </row>
    <row r="642" spans="2:9">
      <c r="B642" s="139" t="s">
        <v>429</v>
      </c>
      <c r="C642" s="139" t="s">
        <v>142</v>
      </c>
      <c r="D642" s="139" t="s">
        <v>286</v>
      </c>
      <c r="E642" s="139"/>
      <c r="F642" s="139" t="s">
        <v>1006</v>
      </c>
      <c r="G642" s="140"/>
      <c r="H642" s="141">
        <v>619.27</v>
      </c>
      <c r="I642" s="140" t="s">
        <v>1025</v>
      </c>
    </row>
    <row r="643" spans="2:9">
      <c r="B643" s="139" t="s">
        <v>429</v>
      </c>
      <c r="C643" s="139" t="s">
        <v>142</v>
      </c>
      <c r="D643" s="139" t="s">
        <v>286</v>
      </c>
      <c r="E643" s="139"/>
      <c r="F643" s="139" t="s">
        <v>1008</v>
      </c>
      <c r="G643" s="140"/>
      <c r="H643" s="141">
        <v>1015.37</v>
      </c>
      <c r="I643" s="140" t="s">
        <v>1026</v>
      </c>
    </row>
    <row r="644" spans="2:9">
      <c r="B644" s="139" t="s">
        <v>444</v>
      </c>
      <c r="C644" s="139" t="s">
        <v>142</v>
      </c>
      <c r="D644" s="139" t="s">
        <v>286</v>
      </c>
      <c r="E644" s="139"/>
      <c r="F644" s="139" t="s">
        <v>1006</v>
      </c>
      <c r="G644" s="140"/>
      <c r="H644" s="141">
        <v>619.27</v>
      </c>
      <c r="I644" s="140" t="s">
        <v>1027</v>
      </c>
    </row>
    <row r="645" spans="2:9">
      <c r="B645" s="139" t="s">
        <v>444</v>
      </c>
      <c r="C645" s="139" t="s">
        <v>142</v>
      </c>
      <c r="D645" s="139" t="s">
        <v>286</v>
      </c>
      <c r="E645" s="139"/>
      <c r="F645" s="139" t="s">
        <v>1008</v>
      </c>
      <c r="G645" s="140"/>
      <c r="H645" s="141">
        <v>1015.37</v>
      </c>
      <c r="I645" s="140" t="s">
        <v>1028</v>
      </c>
    </row>
    <row r="646" spans="2:9">
      <c r="B646" s="139" t="s">
        <v>461</v>
      </c>
      <c r="C646" s="139" t="s">
        <v>142</v>
      </c>
      <c r="D646" s="139" t="s">
        <v>286</v>
      </c>
      <c r="E646" s="139"/>
      <c r="F646" s="139" t="s">
        <v>1006</v>
      </c>
      <c r="G646" s="140"/>
      <c r="H646" s="141">
        <v>619.27</v>
      </c>
      <c r="I646" s="140" t="s">
        <v>1029</v>
      </c>
    </row>
    <row r="647" spans="2:9">
      <c r="B647" s="139" t="s">
        <v>461</v>
      </c>
      <c r="C647" s="139" t="s">
        <v>142</v>
      </c>
      <c r="D647" s="139" t="s">
        <v>286</v>
      </c>
      <c r="E647" s="139"/>
      <c r="F647" s="139" t="s">
        <v>1008</v>
      </c>
      <c r="G647" s="140"/>
      <c r="H647" s="141">
        <v>1015.37</v>
      </c>
      <c r="I647" s="140" t="s">
        <v>1030</v>
      </c>
    </row>
    <row r="648" spans="2:9">
      <c r="B648" s="139" t="s">
        <v>477</v>
      </c>
      <c r="C648" s="139" t="s">
        <v>142</v>
      </c>
      <c r="D648" s="139" t="s">
        <v>286</v>
      </c>
      <c r="E648" s="139"/>
      <c r="F648" s="139" t="s">
        <v>1006</v>
      </c>
      <c r="G648" s="140"/>
      <c r="H648" s="141">
        <v>619.27</v>
      </c>
      <c r="I648" s="140" t="s">
        <v>1031</v>
      </c>
    </row>
    <row r="649" spans="2:9">
      <c r="B649" s="139" t="s">
        <v>477</v>
      </c>
      <c r="C649" s="139" t="s">
        <v>142</v>
      </c>
      <c r="D649" s="139" t="s">
        <v>286</v>
      </c>
      <c r="E649" s="139"/>
      <c r="F649" s="139" t="s">
        <v>1008</v>
      </c>
      <c r="G649" s="140"/>
      <c r="H649" s="141">
        <v>1015.37</v>
      </c>
      <c r="I649" s="140" t="s">
        <v>1032</v>
      </c>
    </row>
    <row r="650" spans="2:9">
      <c r="B650" s="139" t="s">
        <v>483</v>
      </c>
      <c r="C650" s="139" t="s">
        <v>142</v>
      </c>
      <c r="D650" s="139" t="s">
        <v>286</v>
      </c>
      <c r="E650" s="139"/>
      <c r="F650" s="139" t="s">
        <v>1006</v>
      </c>
      <c r="G650" s="140"/>
      <c r="H650" s="141">
        <v>619.27</v>
      </c>
      <c r="I650" s="140" t="s">
        <v>1033</v>
      </c>
    </row>
    <row r="651" spans="2:9">
      <c r="B651" s="139" t="s">
        <v>483</v>
      </c>
      <c r="C651" s="139" t="s">
        <v>142</v>
      </c>
      <c r="D651" s="139" t="s">
        <v>286</v>
      </c>
      <c r="E651" s="139"/>
      <c r="F651" s="139" t="s">
        <v>1008</v>
      </c>
      <c r="G651" s="140"/>
      <c r="H651" s="141">
        <v>1015.37</v>
      </c>
      <c r="I651" s="140" t="s">
        <v>1034</v>
      </c>
    </row>
    <row r="652" spans="2:9">
      <c r="B652" s="139" t="s">
        <v>495</v>
      </c>
      <c r="C652" s="139" t="s">
        <v>142</v>
      </c>
      <c r="D652" s="139" t="s">
        <v>286</v>
      </c>
      <c r="E652" s="139"/>
      <c r="F652" s="139" t="s">
        <v>1006</v>
      </c>
      <c r="G652" s="140"/>
      <c r="H652" s="141">
        <v>619.27</v>
      </c>
      <c r="I652" s="140" t="s">
        <v>1035</v>
      </c>
    </row>
    <row r="653" spans="2:9">
      <c r="B653" s="139" t="s">
        <v>495</v>
      </c>
      <c r="C653" s="139" t="s">
        <v>142</v>
      </c>
      <c r="D653" s="139" t="s">
        <v>286</v>
      </c>
      <c r="E653" s="139"/>
      <c r="F653" s="139" t="s">
        <v>1008</v>
      </c>
      <c r="G653" s="140"/>
      <c r="H653" s="141">
        <v>1015.37</v>
      </c>
      <c r="I653" s="140" t="s">
        <v>1036</v>
      </c>
    </row>
    <row r="654" spans="2:9">
      <c r="B654" s="139" t="s">
        <v>509</v>
      </c>
      <c r="C654" s="139" t="s">
        <v>142</v>
      </c>
      <c r="D654" s="139" t="s">
        <v>286</v>
      </c>
      <c r="E654" s="139"/>
      <c r="F654" s="139" t="s">
        <v>1006</v>
      </c>
      <c r="G654" s="140"/>
      <c r="H654" s="141">
        <v>619.27</v>
      </c>
      <c r="I654" s="140" t="s">
        <v>1037</v>
      </c>
    </row>
    <row r="655" spans="2:9">
      <c r="B655" s="139" t="s">
        <v>509</v>
      </c>
      <c r="C655" s="139" t="s">
        <v>142</v>
      </c>
      <c r="D655" s="139" t="s">
        <v>286</v>
      </c>
      <c r="E655" s="139"/>
      <c r="F655" s="139" t="s">
        <v>1008</v>
      </c>
      <c r="G655" s="140"/>
      <c r="H655" s="141">
        <v>1015.37</v>
      </c>
      <c r="I655" s="140" t="s">
        <v>1038</v>
      </c>
    </row>
    <row r="656" spans="2:9">
      <c r="B656" s="139" t="s">
        <v>523</v>
      </c>
      <c r="C656" s="139" t="s">
        <v>142</v>
      </c>
      <c r="D656" s="139" t="s">
        <v>286</v>
      </c>
      <c r="E656" s="139"/>
      <c r="F656" s="139" t="s">
        <v>1006</v>
      </c>
      <c r="G656" s="140"/>
      <c r="H656" s="141">
        <v>619.27</v>
      </c>
      <c r="I656" s="140" t="s">
        <v>1039</v>
      </c>
    </row>
    <row r="657" spans="2:9">
      <c r="B657" s="139" t="s">
        <v>523</v>
      </c>
      <c r="C657" s="139" t="s">
        <v>142</v>
      </c>
      <c r="D657" s="139" t="s">
        <v>286</v>
      </c>
      <c r="E657" s="139"/>
      <c r="F657" s="139" t="s">
        <v>1008</v>
      </c>
      <c r="G657" s="140"/>
      <c r="H657" s="141">
        <v>1015.37</v>
      </c>
      <c r="I657" s="140" t="s">
        <v>1040</v>
      </c>
    </row>
    <row r="658" spans="2:9">
      <c r="B658" s="139" t="s">
        <v>542</v>
      </c>
      <c r="C658" s="139" t="s">
        <v>142</v>
      </c>
      <c r="D658" s="139" t="s">
        <v>286</v>
      </c>
      <c r="E658" s="139"/>
      <c r="F658" s="139" t="s">
        <v>1006</v>
      </c>
      <c r="G658" s="140"/>
      <c r="H658" s="141">
        <v>619.27</v>
      </c>
      <c r="I658" s="140" t="s">
        <v>1041</v>
      </c>
    </row>
    <row r="659" spans="2:9">
      <c r="B659" s="139" t="s">
        <v>542</v>
      </c>
      <c r="C659" s="139" t="s">
        <v>142</v>
      </c>
      <c r="D659" s="139" t="s">
        <v>286</v>
      </c>
      <c r="E659" s="139"/>
      <c r="F659" s="139" t="s">
        <v>1008</v>
      </c>
      <c r="G659" s="140"/>
      <c r="H659" s="141">
        <v>1015.37</v>
      </c>
      <c r="I659" s="140" t="s">
        <v>1042</v>
      </c>
    </row>
    <row r="660" spans="2:9">
      <c r="B660" s="139" t="s">
        <v>562</v>
      </c>
      <c r="C660" s="139" t="s">
        <v>142</v>
      </c>
      <c r="D660" s="139" t="s">
        <v>286</v>
      </c>
      <c r="E660" s="139"/>
      <c r="F660" s="139" t="s">
        <v>1006</v>
      </c>
      <c r="G660" s="140"/>
      <c r="H660" s="141">
        <v>619.27</v>
      </c>
      <c r="I660" s="140" t="s">
        <v>1043</v>
      </c>
    </row>
    <row r="661" spans="2:9">
      <c r="B661" s="139" t="s">
        <v>562</v>
      </c>
      <c r="C661" s="139" t="s">
        <v>142</v>
      </c>
      <c r="D661" s="139" t="s">
        <v>286</v>
      </c>
      <c r="E661" s="139"/>
      <c r="F661" s="139" t="s">
        <v>1008</v>
      </c>
      <c r="G661" s="140"/>
      <c r="H661" s="141">
        <v>1015.37</v>
      </c>
      <c r="I661" s="140" t="s">
        <v>1044</v>
      </c>
    </row>
    <row r="662" spans="2:9">
      <c r="B662" s="139" t="s">
        <v>575</v>
      </c>
      <c r="C662" s="139" t="s">
        <v>142</v>
      </c>
      <c r="D662" s="139" t="s">
        <v>286</v>
      </c>
      <c r="E662" s="139"/>
      <c r="F662" s="139" t="s">
        <v>1006</v>
      </c>
      <c r="G662" s="140"/>
      <c r="H662" s="141">
        <v>619.27</v>
      </c>
      <c r="I662" s="140" t="s">
        <v>1045</v>
      </c>
    </row>
    <row r="663" spans="2:9">
      <c r="B663" s="139" t="s">
        <v>575</v>
      </c>
      <c r="C663" s="139" t="s">
        <v>142</v>
      </c>
      <c r="D663" s="139" t="s">
        <v>286</v>
      </c>
      <c r="E663" s="139"/>
      <c r="F663" s="139" t="s">
        <v>1008</v>
      </c>
      <c r="G663" s="140"/>
      <c r="H663" s="141">
        <v>1015.37</v>
      </c>
      <c r="I663" s="140" t="s">
        <v>1046</v>
      </c>
    </row>
    <row r="664" spans="2:9">
      <c r="B664" s="139" t="s">
        <v>583</v>
      </c>
      <c r="C664" s="139" t="s">
        <v>142</v>
      </c>
      <c r="D664" s="139" t="s">
        <v>286</v>
      </c>
      <c r="E664" s="139"/>
      <c r="F664" s="139" t="s">
        <v>1006</v>
      </c>
      <c r="G664" s="140"/>
      <c r="H664" s="141">
        <v>619.27</v>
      </c>
      <c r="I664" s="140" t="s">
        <v>1047</v>
      </c>
    </row>
    <row r="665" spans="2:9">
      <c r="B665" s="139" t="s">
        <v>583</v>
      </c>
      <c r="C665" s="139" t="s">
        <v>142</v>
      </c>
      <c r="D665" s="139" t="s">
        <v>286</v>
      </c>
      <c r="E665" s="139"/>
      <c r="F665" s="139" t="s">
        <v>1008</v>
      </c>
      <c r="G665" s="140"/>
      <c r="H665" s="141">
        <v>1015.37</v>
      </c>
      <c r="I665" s="140" t="s">
        <v>1048</v>
      </c>
    </row>
    <row r="666" spans="2:9">
      <c r="B666" s="139" t="s">
        <v>229</v>
      </c>
      <c r="C666" s="139" t="s">
        <v>142</v>
      </c>
      <c r="D666" s="139" t="s">
        <v>286</v>
      </c>
      <c r="E666" s="139"/>
      <c r="F666" s="139" t="s">
        <v>1006</v>
      </c>
      <c r="G666" s="140"/>
      <c r="H666" s="141">
        <v>619.27</v>
      </c>
      <c r="I666" s="140" t="s">
        <v>1049</v>
      </c>
    </row>
    <row r="667" spans="2:9">
      <c r="B667" s="139" t="s">
        <v>229</v>
      </c>
      <c r="C667" s="139" t="s">
        <v>142</v>
      </c>
      <c r="D667" s="139" t="s">
        <v>286</v>
      </c>
      <c r="E667" s="139"/>
      <c r="F667" s="139" t="s">
        <v>1008</v>
      </c>
      <c r="G667" s="140"/>
      <c r="H667" s="141">
        <v>1015.37</v>
      </c>
      <c r="I667" s="140" t="s">
        <v>1050</v>
      </c>
    </row>
    <row r="668" spans="2:9">
      <c r="B668" s="139" t="s">
        <v>622</v>
      </c>
      <c r="C668" s="139" t="s">
        <v>142</v>
      </c>
      <c r="D668" s="139" t="s">
        <v>286</v>
      </c>
      <c r="E668" s="139"/>
      <c r="F668" s="139" t="s">
        <v>1006</v>
      </c>
      <c r="G668" s="140"/>
      <c r="H668" s="141">
        <v>619.27</v>
      </c>
      <c r="I668" s="140" t="s">
        <v>1051</v>
      </c>
    </row>
    <row r="669" spans="2:9">
      <c r="B669" s="139" t="s">
        <v>622</v>
      </c>
      <c r="C669" s="139" t="s">
        <v>142</v>
      </c>
      <c r="D669" s="139" t="s">
        <v>286</v>
      </c>
      <c r="E669" s="139"/>
      <c r="F669" s="139" t="s">
        <v>1008</v>
      </c>
      <c r="G669" s="140"/>
      <c r="H669" s="141">
        <v>1015.37</v>
      </c>
      <c r="I669" s="140" t="s">
        <v>1052</v>
      </c>
    </row>
    <row r="670" spans="2:9">
      <c r="B670" s="139" t="s">
        <v>626</v>
      </c>
      <c r="C670" s="139" t="s">
        <v>142</v>
      </c>
      <c r="D670" s="139" t="s">
        <v>286</v>
      </c>
      <c r="E670" s="139"/>
      <c r="F670" s="139" t="s">
        <v>1006</v>
      </c>
      <c r="G670" s="140"/>
      <c r="H670" s="141">
        <v>619.27</v>
      </c>
      <c r="I670" s="140" t="s">
        <v>1053</v>
      </c>
    </row>
    <row r="671" spans="2:9">
      <c r="B671" s="139" t="s">
        <v>626</v>
      </c>
      <c r="C671" s="139" t="s">
        <v>142</v>
      </c>
      <c r="D671" s="139" t="s">
        <v>286</v>
      </c>
      <c r="E671" s="139"/>
      <c r="F671" s="139" t="s">
        <v>1008</v>
      </c>
      <c r="G671" s="140"/>
      <c r="H671" s="141">
        <v>1015.37</v>
      </c>
      <c r="I671" s="140" t="s">
        <v>1054</v>
      </c>
    </row>
    <row r="672" spans="2:9">
      <c r="B672" s="139" t="s">
        <v>240</v>
      </c>
      <c r="C672" s="139" t="s">
        <v>142</v>
      </c>
      <c r="D672" s="139" t="s">
        <v>286</v>
      </c>
      <c r="E672" s="139"/>
      <c r="F672" s="139" t="s">
        <v>1006</v>
      </c>
      <c r="G672" s="140"/>
      <c r="H672" s="141">
        <v>619.27</v>
      </c>
      <c r="I672" s="140" t="s">
        <v>1055</v>
      </c>
    </row>
    <row r="673" spans="1:9">
      <c r="B673" s="139" t="s">
        <v>240</v>
      </c>
      <c r="C673" s="139" t="s">
        <v>142</v>
      </c>
      <c r="D673" s="139" t="s">
        <v>286</v>
      </c>
      <c r="E673" s="139"/>
      <c r="F673" s="139" t="s">
        <v>1008</v>
      </c>
      <c r="G673" s="140"/>
      <c r="H673" s="141">
        <v>625.34</v>
      </c>
      <c r="I673" s="140" t="s">
        <v>1056</v>
      </c>
    </row>
    <row r="674" spans="1:9">
      <c r="B674" s="139" t="s">
        <v>243</v>
      </c>
      <c r="C674" s="139" t="s">
        <v>142</v>
      </c>
      <c r="D674" s="139" t="s">
        <v>1057</v>
      </c>
      <c r="E674" s="139"/>
      <c r="F674" s="139" t="s">
        <v>1058</v>
      </c>
      <c r="G674" s="140"/>
      <c r="H674" s="141">
        <v>4800</v>
      </c>
      <c r="I674" s="140" t="s">
        <v>1059</v>
      </c>
    </row>
    <row r="675" spans="1:9">
      <c r="B675" s="139" t="s">
        <v>243</v>
      </c>
      <c r="C675" s="139" t="s">
        <v>142</v>
      </c>
      <c r="D675" s="139" t="s">
        <v>1060</v>
      </c>
      <c r="E675" s="139"/>
      <c r="F675" s="139" t="s">
        <v>1061</v>
      </c>
      <c r="G675" s="141">
        <v>3500.48</v>
      </c>
      <c r="H675" s="140"/>
      <c r="I675" s="140" t="s">
        <v>1062</v>
      </c>
    </row>
    <row r="676" spans="1:9">
      <c r="A676" s="138" t="s">
        <v>1063</v>
      </c>
      <c r="G676" s="142" t="s">
        <v>1064</v>
      </c>
      <c r="H676" s="142" t="s">
        <v>1065</v>
      </c>
    </row>
    <row r="677" spans="1:9">
      <c r="A677" s="138" t="s">
        <v>1066</v>
      </c>
    </row>
    <row r="678" spans="1:9">
      <c r="B678" s="139" t="s">
        <v>135</v>
      </c>
      <c r="I678" s="140" t="s">
        <v>1067</v>
      </c>
    </row>
    <row r="679" spans="1:9">
      <c r="B679" s="139" t="s">
        <v>318</v>
      </c>
      <c r="C679" s="139" t="s">
        <v>142</v>
      </c>
      <c r="D679" s="139" t="s">
        <v>286</v>
      </c>
      <c r="E679" s="139"/>
      <c r="F679" s="139" t="s">
        <v>1068</v>
      </c>
      <c r="G679" s="140"/>
      <c r="H679" s="141">
        <v>384.25</v>
      </c>
      <c r="I679" s="140" t="s">
        <v>1069</v>
      </c>
    </row>
    <row r="680" spans="1:9">
      <c r="B680" s="139" t="s">
        <v>243</v>
      </c>
      <c r="C680" s="139" t="s">
        <v>142</v>
      </c>
      <c r="D680" s="139" t="s">
        <v>810</v>
      </c>
      <c r="E680" s="139"/>
      <c r="F680" s="139" t="s">
        <v>811</v>
      </c>
      <c r="G680" s="140"/>
      <c r="H680" s="141">
        <v>1275609</v>
      </c>
      <c r="I680" s="140" t="s">
        <v>1070</v>
      </c>
    </row>
    <row r="681" spans="1:9">
      <c r="A681" s="138" t="s">
        <v>1071</v>
      </c>
      <c r="G681" s="142"/>
      <c r="H681" s="142" t="s">
        <v>1072</v>
      </c>
    </row>
    <row r="682" spans="1:9">
      <c r="A682" s="138" t="s">
        <v>1073</v>
      </c>
    </row>
    <row r="683" spans="1:9">
      <c r="B683" s="139" t="s">
        <v>135</v>
      </c>
      <c r="I683" s="140" t="s">
        <v>1074</v>
      </c>
    </row>
    <row r="684" spans="1:9">
      <c r="B684" s="139" t="s">
        <v>243</v>
      </c>
      <c r="C684" s="139" t="s">
        <v>142</v>
      </c>
      <c r="D684" s="139" t="s">
        <v>810</v>
      </c>
      <c r="E684" s="139"/>
      <c r="F684" s="139" t="s">
        <v>811</v>
      </c>
      <c r="G684" s="140"/>
      <c r="H684" s="141">
        <v>2962.08</v>
      </c>
      <c r="I684" s="140">
        <v>-562</v>
      </c>
    </row>
    <row r="685" spans="1:9">
      <c r="B685" s="139" t="s">
        <v>243</v>
      </c>
      <c r="C685" s="139" t="s">
        <v>142</v>
      </c>
      <c r="D685" s="139" t="s">
        <v>1060</v>
      </c>
      <c r="E685" s="139"/>
      <c r="F685" s="139" t="s">
        <v>1061</v>
      </c>
      <c r="G685" s="140"/>
      <c r="H685" s="141">
        <v>3524.48</v>
      </c>
      <c r="I685" s="140" t="s">
        <v>1075</v>
      </c>
    </row>
    <row r="686" spans="1:9">
      <c r="B686" s="139" t="s">
        <v>243</v>
      </c>
      <c r="C686" s="139" t="s">
        <v>142</v>
      </c>
      <c r="D686" s="139" t="s">
        <v>1076</v>
      </c>
      <c r="E686" s="139"/>
      <c r="F686" s="139" t="s">
        <v>1077</v>
      </c>
      <c r="G686" s="140"/>
      <c r="H686" s="141">
        <v>14796.72</v>
      </c>
      <c r="I686" s="140" t="s">
        <v>1078</v>
      </c>
    </row>
    <row r="687" spans="1:9">
      <c r="A687" s="138" t="s">
        <v>1079</v>
      </c>
      <c r="G687" s="142"/>
      <c r="H687" s="142" t="s">
        <v>1080</v>
      </c>
    </row>
    <row r="688" spans="1:9">
      <c r="A688" s="138" t="s">
        <v>1081</v>
      </c>
    </row>
    <row r="689" spans="1:9">
      <c r="B689" s="139" t="s">
        <v>135</v>
      </c>
      <c r="I689" s="140">
        <v>374</v>
      </c>
    </row>
    <row r="690" spans="1:9">
      <c r="B690" s="139" t="s">
        <v>243</v>
      </c>
      <c r="C690" s="139" t="s">
        <v>142</v>
      </c>
      <c r="D690" s="139" t="s">
        <v>1060</v>
      </c>
      <c r="E690" s="139"/>
      <c r="F690" s="139" t="s">
        <v>1061</v>
      </c>
      <c r="G690" s="141">
        <v>24</v>
      </c>
      <c r="H690" s="140"/>
      <c r="I690" s="140">
        <v>350</v>
      </c>
    </row>
    <row r="691" spans="1:9">
      <c r="A691" s="138" t="s">
        <v>1082</v>
      </c>
      <c r="G691" s="142" t="s">
        <v>1083</v>
      </c>
      <c r="H691" s="142"/>
    </row>
    <row r="692" spans="1:9">
      <c r="A692" s="138" t="s">
        <v>1084</v>
      </c>
    </row>
    <row r="693" spans="1:9">
      <c r="B693" s="139" t="s">
        <v>135</v>
      </c>
      <c r="I693" s="140" t="s">
        <v>1085</v>
      </c>
    </row>
    <row r="694" spans="1:9">
      <c r="A694" s="138" t="s">
        <v>1086</v>
      </c>
      <c r="G694" s="142"/>
      <c r="H694" s="142"/>
    </row>
    <row r="695" spans="1:9">
      <c r="A695" s="138" t="s">
        <v>1087</v>
      </c>
    </row>
    <row r="696" spans="1:9">
      <c r="B696" s="139" t="s">
        <v>135</v>
      </c>
      <c r="I696" s="140" t="s">
        <v>1088</v>
      </c>
    </row>
    <row r="697" spans="1:9">
      <c r="A697" s="138" t="s">
        <v>1089</v>
      </c>
      <c r="G697" s="142"/>
      <c r="H697" s="142"/>
    </row>
    <row r="698" spans="1:9">
      <c r="A698" s="138" t="s">
        <v>1090</v>
      </c>
    </row>
    <row r="699" spans="1:9">
      <c r="B699" s="139" t="s">
        <v>135</v>
      </c>
      <c r="I699" s="140" t="s">
        <v>1091</v>
      </c>
    </row>
    <row r="700" spans="1:9">
      <c r="B700" s="139" t="s">
        <v>243</v>
      </c>
      <c r="C700" s="139" t="s">
        <v>142</v>
      </c>
      <c r="D700" s="139" t="s">
        <v>810</v>
      </c>
      <c r="E700" s="139"/>
      <c r="F700" s="139" t="s">
        <v>811</v>
      </c>
      <c r="G700" s="140"/>
      <c r="H700" s="141">
        <v>3250000.05</v>
      </c>
      <c r="I700" s="140" t="s">
        <v>1092</v>
      </c>
    </row>
    <row r="701" spans="1:9">
      <c r="B701" s="139" t="s">
        <v>243</v>
      </c>
      <c r="C701" s="139" t="s">
        <v>142</v>
      </c>
      <c r="D701" s="139" t="s">
        <v>1093</v>
      </c>
      <c r="E701" s="139"/>
      <c r="F701" s="139" t="s">
        <v>1094</v>
      </c>
      <c r="G701" s="140"/>
      <c r="H701" s="141">
        <v>3368000</v>
      </c>
      <c r="I701" s="140" t="s">
        <v>1095</v>
      </c>
    </row>
    <row r="702" spans="1:9">
      <c r="A702" s="138" t="s">
        <v>1096</v>
      </c>
      <c r="G702" s="142"/>
      <c r="H702" s="142" t="s">
        <v>1097</v>
      </c>
    </row>
    <row r="703" spans="1:9">
      <c r="A703" s="138" t="s">
        <v>1098</v>
      </c>
    </row>
    <row r="704" spans="1:9">
      <c r="B704" s="139" t="s">
        <v>135</v>
      </c>
      <c r="I704" s="140" t="s">
        <v>1099</v>
      </c>
    </row>
    <row r="705" spans="1:9">
      <c r="A705" s="138" t="s">
        <v>1100</v>
      </c>
      <c r="G705" s="142"/>
      <c r="H705" s="142"/>
    </row>
    <row r="706" spans="1:9">
      <c r="A706" s="138" t="s">
        <v>1101</v>
      </c>
    </row>
    <row r="707" spans="1:9">
      <c r="B707" s="139" t="s">
        <v>135</v>
      </c>
      <c r="I707" s="140" t="s">
        <v>1102</v>
      </c>
    </row>
    <row r="708" spans="1:9">
      <c r="B708" s="139" t="s">
        <v>1103</v>
      </c>
      <c r="C708" s="139" t="s">
        <v>142</v>
      </c>
      <c r="D708" s="139"/>
      <c r="E708" s="139"/>
      <c r="F708" s="139" t="s">
        <v>1104</v>
      </c>
      <c r="G708" s="141">
        <v>6293.58</v>
      </c>
      <c r="H708" s="140"/>
      <c r="I708" s="140" t="s">
        <v>1105</v>
      </c>
    </row>
    <row r="709" spans="1:9">
      <c r="B709" s="139" t="s">
        <v>1103</v>
      </c>
      <c r="C709" s="139" t="s">
        <v>142</v>
      </c>
      <c r="D709" s="139"/>
      <c r="E709" s="139"/>
      <c r="F709" s="139" t="s">
        <v>1104</v>
      </c>
      <c r="G709" s="141">
        <v>227064.49</v>
      </c>
      <c r="H709" s="140"/>
      <c r="I709" s="140" t="s">
        <v>1106</v>
      </c>
    </row>
    <row r="710" spans="1:9">
      <c r="B710" s="139" t="s">
        <v>1103</v>
      </c>
      <c r="C710" s="139" t="s">
        <v>142</v>
      </c>
      <c r="D710" s="139"/>
      <c r="E710" s="139"/>
      <c r="F710" s="139" t="s">
        <v>1104</v>
      </c>
      <c r="G710" s="141">
        <v>637.86</v>
      </c>
      <c r="H710" s="140"/>
      <c r="I710" s="140" t="s">
        <v>1107</v>
      </c>
    </row>
    <row r="711" spans="1:9">
      <c r="B711" s="139" t="s">
        <v>1103</v>
      </c>
      <c r="C711" s="139" t="s">
        <v>142</v>
      </c>
      <c r="D711" s="139"/>
      <c r="E711" s="139"/>
      <c r="F711" s="139" t="s">
        <v>1104</v>
      </c>
      <c r="G711" s="141">
        <v>1534099</v>
      </c>
      <c r="H711" s="140"/>
      <c r="I711" s="140" t="s">
        <v>1108</v>
      </c>
    </row>
    <row r="712" spans="1:9">
      <c r="B712" s="139" t="s">
        <v>1103</v>
      </c>
      <c r="C712" s="139" t="s">
        <v>142</v>
      </c>
      <c r="D712" s="139"/>
      <c r="E712" s="139"/>
      <c r="F712" s="139" t="s">
        <v>1104</v>
      </c>
      <c r="G712" s="141">
        <v>636519.73</v>
      </c>
      <c r="H712" s="140"/>
      <c r="I712" s="140" t="s">
        <v>1109</v>
      </c>
    </row>
    <row r="713" spans="1:9">
      <c r="B713" s="139" t="s">
        <v>1103</v>
      </c>
      <c r="C713" s="139" t="s">
        <v>142</v>
      </c>
      <c r="D713" s="139"/>
      <c r="E713" s="139"/>
      <c r="F713" s="139" t="s">
        <v>1104</v>
      </c>
      <c r="G713" s="141">
        <v>67649.78</v>
      </c>
      <c r="H713" s="140"/>
      <c r="I713" s="140" t="s">
        <v>1110</v>
      </c>
    </row>
    <row r="714" spans="1:9">
      <c r="B714" s="139" t="s">
        <v>1103</v>
      </c>
      <c r="C714" s="139" t="s">
        <v>142</v>
      </c>
      <c r="D714" s="139"/>
      <c r="E714" s="139"/>
      <c r="F714" s="139" t="s">
        <v>1104</v>
      </c>
      <c r="G714" s="140"/>
      <c r="H714" s="141">
        <v>141803.6</v>
      </c>
      <c r="I714" s="140" t="s">
        <v>1111</v>
      </c>
    </row>
    <row r="715" spans="1:9">
      <c r="B715" s="139" t="s">
        <v>1103</v>
      </c>
      <c r="C715" s="139" t="s">
        <v>142</v>
      </c>
      <c r="D715" s="139"/>
      <c r="E715" s="139"/>
      <c r="F715" s="139" t="s">
        <v>1104</v>
      </c>
      <c r="G715" s="140"/>
      <c r="H715" s="141">
        <v>4600</v>
      </c>
      <c r="I715" s="140" t="s">
        <v>1112</v>
      </c>
    </row>
    <row r="716" spans="1:9">
      <c r="B716" s="139" t="s">
        <v>1103</v>
      </c>
      <c r="C716" s="139" t="s">
        <v>142</v>
      </c>
      <c r="D716" s="139"/>
      <c r="E716" s="139"/>
      <c r="F716" s="139" t="s">
        <v>1104</v>
      </c>
      <c r="G716" s="140"/>
      <c r="H716" s="141">
        <v>10888.79</v>
      </c>
      <c r="I716" s="140" t="s">
        <v>1113</v>
      </c>
    </row>
    <row r="717" spans="1:9">
      <c r="B717" s="139" t="s">
        <v>1103</v>
      </c>
      <c r="C717" s="139" t="s">
        <v>142</v>
      </c>
      <c r="D717" s="139"/>
      <c r="E717" s="139"/>
      <c r="F717" s="139" t="s">
        <v>1104</v>
      </c>
      <c r="G717" s="140"/>
      <c r="H717" s="141">
        <v>42</v>
      </c>
      <c r="I717" s="140" t="s">
        <v>1114</v>
      </c>
    </row>
    <row r="718" spans="1:9">
      <c r="B718" s="139" t="s">
        <v>1103</v>
      </c>
      <c r="C718" s="139" t="s">
        <v>142</v>
      </c>
      <c r="D718" s="139"/>
      <c r="E718" s="139"/>
      <c r="F718" s="139" t="s">
        <v>1104</v>
      </c>
      <c r="G718" s="140"/>
      <c r="H718" s="141">
        <v>303.67</v>
      </c>
      <c r="I718" s="140" t="s">
        <v>1115</v>
      </c>
    </row>
    <row r="719" spans="1:9">
      <c r="B719" s="139" t="s">
        <v>1103</v>
      </c>
      <c r="C719" s="139" t="s">
        <v>142</v>
      </c>
      <c r="D719" s="139"/>
      <c r="E719" s="139"/>
      <c r="F719" s="139" t="s">
        <v>1104</v>
      </c>
      <c r="G719" s="140"/>
      <c r="H719" s="141">
        <v>17665.8</v>
      </c>
      <c r="I719" s="140" t="s">
        <v>1116</v>
      </c>
    </row>
    <row r="720" spans="1:9">
      <c r="B720" s="139" t="s">
        <v>1103</v>
      </c>
      <c r="C720" s="139" t="s">
        <v>142</v>
      </c>
      <c r="D720" s="139"/>
      <c r="E720" s="139"/>
      <c r="F720" s="139" t="s">
        <v>1104</v>
      </c>
      <c r="G720" s="140"/>
      <c r="H720" s="141">
        <v>24444.99</v>
      </c>
      <c r="I720" s="140" t="s">
        <v>1117</v>
      </c>
    </row>
    <row r="721" spans="2:9">
      <c r="B721" s="139" t="s">
        <v>1103</v>
      </c>
      <c r="C721" s="139" t="s">
        <v>142</v>
      </c>
      <c r="D721" s="139"/>
      <c r="E721" s="139"/>
      <c r="F721" s="139" t="s">
        <v>1104</v>
      </c>
      <c r="G721" s="140"/>
      <c r="H721" s="141">
        <v>369.6</v>
      </c>
      <c r="I721" s="140" t="s">
        <v>1118</v>
      </c>
    </row>
    <row r="722" spans="2:9">
      <c r="B722" s="139" t="s">
        <v>1103</v>
      </c>
      <c r="C722" s="139" t="s">
        <v>142</v>
      </c>
      <c r="D722" s="139"/>
      <c r="E722" s="139"/>
      <c r="F722" s="139" t="s">
        <v>1104</v>
      </c>
      <c r="G722" s="140"/>
      <c r="H722" s="141">
        <v>223438.15</v>
      </c>
      <c r="I722" s="140" t="s">
        <v>1119</v>
      </c>
    </row>
    <row r="723" spans="2:9">
      <c r="B723" s="139" t="s">
        <v>1103</v>
      </c>
      <c r="C723" s="139" t="s">
        <v>142</v>
      </c>
      <c r="D723" s="139"/>
      <c r="E723" s="139"/>
      <c r="F723" s="139" t="s">
        <v>1104</v>
      </c>
      <c r="G723" s="140"/>
      <c r="H723" s="141">
        <v>1260</v>
      </c>
      <c r="I723" s="140" t="s">
        <v>1120</v>
      </c>
    </row>
    <row r="724" spans="2:9">
      <c r="B724" s="139" t="s">
        <v>1103</v>
      </c>
      <c r="C724" s="139" t="s">
        <v>142</v>
      </c>
      <c r="D724" s="139"/>
      <c r="E724" s="139"/>
      <c r="F724" s="139" t="s">
        <v>1104</v>
      </c>
      <c r="G724" s="140"/>
      <c r="H724" s="141">
        <v>4798.2700000000004</v>
      </c>
      <c r="I724" s="140" t="s">
        <v>1121</v>
      </c>
    </row>
    <row r="725" spans="2:9">
      <c r="B725" s="139" t="s">
        <v>1103</v>
      </c>
      <c r="C725" s="139" t="s">
        <v>142</v>
      </c>
      <c r="D725" s="139"/>
      <c r="E725" s="139"/>
      <c r="F725" s="139" t="s">
        <v>1104</v>
      </c>
      <c r="G725" s="140"/>
      <c r="H725" s="141">
        <v>46200</v>
      </c>
      <c r="I725" s="140" t="s">
        <v>1122</v>
      </c>
    </row>
    <row r="726" spans="2:9">
      <c r="B726" s="139" t="s">
        <v>1103</v>
      </c>
      <c r="C726" s="139" t="s">
        <v>142</v>
      </c>
      <c r="D726" s="139"/>
      <c r="E726" s="139"/>
      <c r="F726" s="139" t="s">
        <v>1104</v>
      </c>
      <c r="G726" s="140"/>
      <c r="H726" s="141">
        <v>482</v>
      </c>
      <c r="I726" s="140" t="s">
        <v>1123</v>
      </c>
    </row>
    <row r="727" spans="2:9">
      <c r="B727" s="139" t="s">
        <v>1103</v>
      </c>
      <c r="C727" s="139" t="s">
        <v>142</v>
      </c>
      <c r="D727" s="139"/>
      <c r="E727" s="139"/>
      <c r="F727" s="139" t="s">
        <v>1104</v>
      </c>
      <c r="G727" s="140"/>
      <c r="H727" s="141">
        <v>137946</v>
      </c>
      <c r="I727" s="140" t="s">
        <v>1124</v>
      </c>
    </row>
    <row r="728" spans="2:9">
      <c r="B728" s="139" t="s">
        <v>1103</v>
      </c>
      <c r="C728" s="139" t="s">
        <v>142</v>
      </c>
      <c r="D728" s="139"/>
      <c r="E728" s="139"/>
      <c r="F728" s="139" t="s">
        <v>1104</v>
      </c>
      <c r="G728" s="140"/>
      <c r="H728" s="141">
        <v>433.81</v>
      </c>
      <c r="I728" s="140" t="s">
        <v>1125</v>
      </c>
    </row>
    <row r="729" spans="2:9">
      <c r="B729" s="139" t="s">
        <v>1103</v>
      </c>
      <c r="C729" s="139" t="s">
        <v>142</v>
      </c>
      <c r="D729" s="139"/>
      <c r="E729" s="139"/>
      <c r="F729" s="139" t="s">
        <v>1104</v>
      </c>
      <c r="G729" s="140"/>
      <c r="H729" s="141">
        <v>10419.34</v>
      </c>
      <c r="I729" s="140" t="s">
        <v>1126</v>
      </c>
    </row>
    <row r="730" spans="2:9">
      <c r="B730" s="139" t="s">
        <v>1103</v>
      </c>
      <c r="C730" s="139" t="s">
        <v>142</v>
      </c>
      <c r="D730" s="139"/>
      <c r="E730" s="139"/>
      <c r="F730" s="139" t="s">
        <v>1104</v>
      </c>
      <c r="G730" s="140"/>
      <c r="H730" s="141">
        <v>4227.55</v>
      </c>
      <c r="I730" s="140" t="s">
        <v>1127</v>
      </c>
    </row>
    <row r="731" spans="2:9">
      <c r="B731" s="139" t="s">
        <v>1103</v>
      </c>
      <c r="C731" s="139" t="s">
        <v>142</v>
      </c>
      <c r="D731" s="139"/>
      <c r="E731" s="139"/>
      <c r="F731" s="139" t="s">
        <v>1104</v>
      </c>
      <c r="G731" s="140"/>
      <c r="H731" s="141">
        <v>22</v>
      </c>
      <c r="I731" s="140" t="s">
        <v>1128</v>
      </c>
    </row>
    <row r="732" spans="2:9">
      <c r="B732" s="139" t="s">
        <v>1103</v>
      </c>
      <c r="C732" s="139" t="s">
        <v>142</v>
      </c>
      <c r="D732" s="139"/>
      <c r="E732" s="139"/>
      <c r="F732" s="139" t="s">
        <v>1104</v>
      </c>
      <c r="G732" s="140"/>
      <c r="H732" s="141">
        <v>104.6</v>
      </c>
      <c r="I732" s="140" t="s">
        <v>1129</v>
      </c>
    </row>
    <row r="733" spans="2:9">
      <c r="B733" s="139" t="s">
        <v>1103</v>
      </c>
      <c r="C733" s="139" t="s">
        <v>142</v>
      </c>
      <c r="D733" s="139"/>
      <c r="E733" s="139"/>
      <c r="F733" s="139" t="s">
        <v>1104</v>
      </c>
      <c r="G733" s="140"/>
      <c r="H733" s="141">
        <v>3966.8</v>
      </c>
      <c r="I733" s="140" t="s">
        <v>1130</v>
      </c>
    </row>
    <row r="734" spans="2:9">
      <c r="B734" s="139" t="s">
        <v>1103</v>
      </c>
      <c r="C734" s="139" t="s">
        <v>142</v>
      </c>
      <c r="D734" s="139"/>
      <c r="E734" s="139"/>
      <c r="F734" s="139" t="s">
        <v>1104</v>
      </c>
      <c r="G734" s="140"/>
      <c r="H734" s="141">
        <v>2027.09</v>
      </c>
      <c r="I734" s="140" t="s">
        <v>1131</v>
      </c>
    </row>
    <row r="735" spans="2:9">
      <c r="B735" s="139" t="s">
        <v>1103</v>
      </c>
      <c r="C735" s="139" t="s">
        <v>142</v>
      </c>
      <c r="D735" s="139"/>
      <c r="E735" s="139"/>
      <c r="F735" s="139" t="s">
        <v>1104</v>
      </c>
      <c r="G735" s="140"/>
      <c r="H735" s="141">
        <v>109.74</v>
      </c>
      <c r="I735" s="140" t="s">
        <v>1132</v>
      </c>
    </row>
    <row r="736" spans="2:9">
      <c r="B736" s="139" t="s">
        <v>1103</v>
      </c>
      <c r="C736" s="139" t="s">
        <v>142</v>
      </c>
      <c r="D736" s="139"/>
      <c r="E736" s="139"/>
      <c r="F736" s="139" t="s">
        <v>1104</v>
      </c>
      <c r="G736" s="140"/>
      <c r="H736" s="141">
        <v>1836710.64</v>
      </c>
      <c r="I736" s="140" t="s">
        <v>1102</v>
      </c>
    </row>
    <row r="737" spans="1:9">
      <c r="B737" s="139" t="s">
        <v>243</v>
      </c>
      <c r="C737" s="139" t="s">
        <v>142</v>
      </c>
      <c r="D737" s="139" t="s">
        <v>810</v>
      </c>
      <c r="E737" s="139"/>
      <c r="F737" s="139" t="s">
        <v>811</v>
      </c>
      <c r="G737" s="141">
        <v>4484255.78</v>
      </c>
      <c r="H737" s="140"/>
      <c r="I737" s="140" t="s">
        <v>1133</v>
      </c>
    </row>
    <row r="738" spans="1:9">
      <c r="B738" s="139" t="s">
        <v>243</v>
      </c>
      <c r="C738" s="139" t="s">
        <v>142</v>
      </c>
      <c r="D738" s="139" t="s">
        <v>690</v>
      </c>
      <c r="E738" s="139"/>
      <c r="F738" s="139" t="s">
        <v>691</v>
      </c>
      <c r="G738" s="141">
        <v>27439561.760000002</v>
      </c>
      <c r="H738" s="140"/>
      <c r="I738" s="140" t="s">
        <v>1134</v>
      </c>
    </row>
    <row r="739" spans="1:9">
      <c r="B739" s="139" t="s">
        <v>243</v>
      </c>
      <c r="C739" s="139" t="s">
        <v>142</v>
      </c>
      <c r="D739" s="139" t="s">
        <v>961</v>
      </c>
      <c r="E739" s="139"/>
      <c r="F739" s="139" t="s">
        <v>962</v>
      </c>
      <c r="G739" s="140"/>
      <c r="H739" s="141">
        <v>18632371.260000002</v>
      </c>
      <c r="I739" s="140" t="s">
        <v>1135</v>
      </c>
    </row>
    <row r="740" spans="1:9">
      <c r="B740" s="139" t="s">
        <v>243</v>
      </c>
      <c r="C740" s="139" t="s">
        <v>142</v>
      </c>
      <c r="D740" s="139" t="s">
        <v>810</v>
      </c>
      <c r="E740" s="139"/>
      <c r="F740" s="139" t="s">
        <v>811</v>
      </c>
      <c r="G740" s="141">
        <v>2655654.35</v>
      </c>
      <c r="H740" s="140"/>
      <c r="I740" s="140" t="s">
        <v>1136</v>
      </c>
    </row>
    <row r="741" spans="1:9">
      <c r="A741" s="138" t="s">
        <v>1137</v>
      </c>
      <c r="G741" s="142" t="s">
        <v>1138</v>
      </c>
      <c r="H741" s="142" t="s">
        <v>1139</v>
      </c>
    </row>
    <row r="742" spans="1:9">
      <c r="A742" s="138" t="s">
        <v>1140</v>
      </c>
    </row>
    <row r="743" spans="1:9">
      <c r="B743" s="139" t="s">
        <v>135</v>
      </c>
      <c r="I743" s="140" t="s">
        <v>1141</v>
      </c>
    </row>
    <row r="744" spans="1:9">
      <c r="B744" s="139" t="s">
        <v>141</v>
      </c>
      <c r="C744" s="139" t="s">
        <v>142</v>
      </c>
      <c r="D744" s="139" t="s">
        <v>145</v>
      </c>
      <c r="E744" s="139"/>
      <c r="F744" s="139"/>
      <c r="G744" s="141">
        <v>11185.36</v>
      </c>
      <c r="H744" s="140"/>
      <c r="I744" s="140" t="s">
        <v>1142</v>
      </c>
    </row>
    <row r="745" spans="1:9">
      <c r="B745" s="139" t="s">
        <v>147</v>
      </c>
      <c r="C745" s="139" t="s">
        <v>142</v>
      </c>
      <c r="D745" s="139" t="s">
        <v>143</v>
      </c>
      <c r="E745" s="139"/>
      <c r="F745" s="139"/>
      <c r="G745" s="140"/>
      <c r="H745" s="141">
        <v>1716.42</v>
      </c>
      <c r="I745" s="140" t="s">
        <v>1143</v>
      </c>
    </row>
    <row r="746" spans="1:9">
      <c r="B746" s="139" t="s">
        <v>153</v>
      </c>
      <c r="C746" s="139" t="s">
        <v>142</v>
      </c>
      <c r="D746" s="139" t="s">
        <v>154</v>
      </c>
      <c r="E746" s="139"/>
      <c r="F746" s="139"/>
      <c r="G746" s="140"/>
      <c r="H746" s="141">
        <v>1953.98</v>
      </c>
      <c r="I746" s="140" t="s">
        <v>1144</v>
      </c>
    </row>
    <row r="747" spans="1:9">
      <c r="B747" s="139" t="s">
        <v>243</v>
      </c>
      <c r="C747" s="139" t="s">
        <v>142</v>
      </c>
      <c r="D747" s="139" t="s">
        <v>668</v>
      </c>
      <c r="E747" s="139"/>
      <c r="F747" s="139"/>
      <c r="G747" s="140"/>
      <c r="H747" s="141">
        <v>9830.5</v>
      </c>
      <c r="I747" s="140" t="s">
        <v>1145</v>
      </c>
    </row>
    <row r="748" spans="1:9">
      <c r="B748" s="139" t="s">
        <v>243</v>
      </c>
      <c r="C748" s="139" t="s">
        <v>142</v>
      </c>
      <c r="D748" s="139" t="s">
        <v>268</v>
      </c>
      <c r="E748" s="139"/>
      <c r="F748" s="139"/>
      <c r="G748" s="140"/>
      <c r="H748" s="141">
        <v>13120.78</v>
      </c>
      <c r="I748" s="140" t="s">
        <v>1146</v>
      </c>
    </row>
    <row r="749" spans="1:9">
      <c r="A749" s="138" t="s">
        <v>1147</v>
      </c>
      <c r="G749" s="142" t="s">
        <v>1148</v>
      </c>
      <c r="H749" s="142" t="s">
        <v>1149</v>
      </c>
    </row>
    <row r="750" spans="1:9">
      <c r="A750" s="138" t="s">
        <v>1150</v>
      </c>
    </row>
    <row r="751" spans="1:9">
      <c r="B751" s="139" t="s">
        <v>163</v>
      </c>
      <c r="C751" s="139" t="s">
        <v>150</v>
      </c>
      <c r="D751" s="139"/>
      <c r="E751" s="139" t="s">
        <v>151</v>
      </c>
      <c r="F751" s="139" t="s">
        <v>1151</v>
      </c>
      <c r="G751" s="140"/>
      <c r="H751" s="141">
        <v>55150.42</v>
      </c>
      <c r="I751" s="140" t="s">
        <v>1152</v>
      </c>
    </row>
    <row r="752" spans="1:9">
      <c r="B752" s="139" t="s">
        <v>163</v>
      </c>
      <c r="C752" s="139" t="s">
        <v>150</v>
      </c>
      <c r="D752" s="139"/>
      <c r="E752" s="139" t="s">
        <v>164</v>
      </c>
      <c r="F752" s="139" t="s">
        <v>1153</v>
      </c>
      <c r="G752" s="140"/>
      <c r="H752" s="141">
        <v>183834.73</v>
      </c>
      <c r="I752" s="140" t="s">
        <v>1154</v>
      </c>
    </row>
    <row r="753" spans="1:9">
      <c r="B753" s="139" t="s">
        <v>170</v>
      </c>
      <c r="C753" s="139" t="s">
        <v>150</v>
      </c>
      <c r="D753" s="139"/>
      <c r="E753" s="139" t="s">
        <v>164</v>
      </c>
      <c r="F753" s="139" t="s">
        <v>1155</v>
      </c>
      <c r="G753" s="140"/>
      <c r="H753" s="141">
        <v>274020.88</v>
      </c>
      <c r="I753" s="140" t="s">
        <v>1156</v>
      </c>
    </row>
    <row r="754" spans="1:9">
      <c r="B754" s="139" t="s">
        <v>172</v>
      </c>
      <c r="C754" s="139" t="s">
        <v>150</v>
      </c>
      <c r="D754" s="139"/>
      <c r="E754" s="139" t="s">
        <v>151</v>
      </c>
      <c r="F754" s="139" t="s">
        <v>1157</v>
      </c>
      <c r="G754" s="140"/>
      <c r="H754" s="141">
        <v>82206.259999999995</v>
      </c>
      <c r="I754" s="140" t="s">
        <v>1158</v>
      </c>
    </row>
    <row r="755" spans="1:9">
      <c r="B755" s="139" t="s">
        <v>174</v>
      </c>
      <c r="C755" s="139" t="s">
        <v>150</v>
      </c>
      <c r="D755" s="139"/>
      <c r="E755" s="139" t="s">
        <v>151</v>
      </c>
      <c r="F755" s="139" t="s">
        <v>1159</v>
      </c>
      <c r="G755" s="140"/>
      <c r="H755" s="141">
        <v>31364.53</v>
      </c>
      <c r="I755" s="140" t="s">
        <v>1160</v>
      </c>
    </row>
    <row r="756" spans="1:9">
      <c r="B756" s="139" t="s">
        <v>182</v>
      </c>
      <c r="C756" s="139" t="s">
        <v>150</v>
      </c>
      <c r="D756" s="139"/>
      <c r="E756" s="139" t="s">
        <v>164</v>
      </c>
      <c r="F756" s="139" t="s">
        <v>1161</v>
      </c>
      <c r="G756" s="140"/>
      <c r="H756" s="141">
        <v>227974.65</v>
      </c>
      <c r="I756" s="140" t="s">
        <v>1162</v>
      </c>
    </row>
    <row r="757" spans="1:9">
      <c r="B757" s="139" t="s">
        <v>184</v>
      </c>
      <c r="C757" s="139" t="s">
        <v>150</v>
      </c>
      <c r="D757" s="139"/>
      <c r="E757" s="139" t="s">
        <v>151</v>
      </c>
      <c r="F757" s="139" t="s">
        <v>1163</v>
      </c>
      <c r="G757" s="140"/>
      <c r="H757" s="141">
        <v>68392.39</v>
      </c>
      <c r="I757" s="140" t="s">
        <v>1164</v>
      </c>
    </row>
    <row r="758" spans="1:9">
      <c r="B758" s="139" t="s">
        <v>191</v>
      </c>
      <c r="C758" s="139" t="s">
        <v>150</v>
      </c>
      <c r="D758" s="139"/>
      <c r="E758" s="139" t="s">
        <v>164</v>
      </c>
      <c r="F758" s="139" t="s">
        <v>1165</v>
      </c>
      <c r="G758" s="140"/>
      <c r="H758" s="141">
        <v>615383.23</v>
      </c>
      <c r="I758" s="140" t="s">
        <v>1166</v>
      </c>
    </row>
    <row r="759" spans="1:9">
      <c r="B759" s="139" t="s">
        <v>196</v>
      </c>
      <c r="C759" s="139" t="s">
        <v>150</v>
      </c>
      <c r="D759" s="139"/>
      <c r="E759" s="139" t="s">
        <v>151</v>
      </c>
      <c r="F759" s="139" t="s">
        <v>1167</v>
      </c>
      <c r="G759" s="140"/>
      <c r="H759" s="141">
        <v>184614.97</v>
      </c>
      <c r="I759" s="140" t="s">
        <v>1168</v>
      </c>
    </row>
    <row r="760" spans="1:9">
      <c r="B760" s="139" t="s">
        <v>207</v>
      </c>
      <c r="C760" s="139" t="s">
        <v>150</v>
      </c>
      <c r="D760" s="139"/>
      <c r="E760" s="139" t="s">
        <v>164</v>
      </c>
      <c r="F760" s="139" t="s">
        <v>1169</v>
      </c>
      <c r="G760" s="140"/>
      <c r="H760" s="141">
        <v>421825.99</v>
      </c>
      <c r="I760" s="140" t="s">
        <v>1170</v>
      </c>
    </row>
    <row r="761" spans="1:9">
      <c r="B761" s="139" t="s">
        <v>209</v>
      </c>
      <c r="C761" s="139" t="s">
        <v>150</v>
      </c>
      <c r="D761" s="139"/>
      <c r="E761" s="139" t="s">
        <v>151</v>
      </c>
      <c r="F761" s="139" t="s">
        <v>1171</v>
      </c>
      <c r="G761" s="140"/>
      <c r="H761" s="141">
        <v>126547.8</v>
      </c>
      <c r="I761" s="140" t="s">
        <v>1172</v>
      </c>
    </row>
    <row r="762" spans="1:9">
      <c r="B762" s="139" t="s">
        <v>215</v>
      </c>
      <c r="C762" s="139" t="s">
        <v>150</v>
      </c>
      <c r="D762" s="139"/>
      <c r="E762" s="139" t="s">
        <v>164</v>
      </c>
      <c r="F762" s="139" t="s">
        <v>1173</v>
      </c>
      <c r="G762" s="140"/>
      <c r="H762" s="141">
        <v>295796.15000000002</v>
      </c>
      <c r="I762" s="140" t="s">
        <v>1174</v>
      </c>
    </row>
    <row r="763" spans="1:9">
      <c r="B763" s="139" t="s">
        <v>217</v>
      </c>
      <c r="C763" s="139" t="s">
        <v>150</v>
      </c>
      <c r="D763" s="139"/>
      <c r="E763" s="139" t="s">
        <v>164</v>
      </c>
      <c r="F763" s="139" t="s">
        <v>1175</v>
      </c>
      <c r="G763" s="140"/>
      <c r="H763" s="141">
        <v>202540.9</v>
      </c>
      <c r="I763" s="140" t="s">
        <v>1176</v>
      </c>
    </row>
    <row r="764" spans="1:9">
      <c r="B764" s="139" t="s">
        <v>221</v>
      </c>
      <c r="C764" s="139" t="s">
        <v>150</v>
      </c>
      <c r="D764" s="139"/>
      <c r="E764" s="139" t="s">
        <v>151</v>
      </c>
      <c r="F764" s="139" t="s">
        <v>1177</v>
      </c>
      <c r="G764" s="140"/>
      <c r="H764" s="141">
        <v>88738.84</v>
      </c>
      <c r="I764" s="140" t="s">
        <v>1178</v>
      </c>
    </row>
    <row r="765" spans="1:9">
      <c r="B765" s="139" t="s">
        <v>221</v>
      </c>
      <c r="C765" s="139" t="s">
        <v>150</v>
      </c>
      <c r="D765" s="139"/>
      <c r="E765" s="139" t="s">
        <v>151</v>
      </c>
      <c r="F765" s="139" t="s">
        <v>1179</v>
      </c>
      <c r="G765" s="140"/>
      <c r="H765" s="141">
        <v>60762.27</v>
      </c>
      <c r="I765" s="140" t="s">
        <v>1180</v>
      </c>
    </row>
    <row r="766" spans="1:9">
      <c r="B766" s="139" t="s">
        <v>233</v>
      </c>
      <c r="C766" s="139" t="s">
        <v>150</v>
      </c>
      <c r="D766" s="139"/>
      <c r="E766" s="139" t="s">
        <v>151</v>
      </c>
      <c r="F766" s="139" t="s">
        <v>1181</v>
      </c>
      <c r="G766" s="140"/>
      <c r="H766" s="141">
        <v>67774.05</v>
      </c>
      <c r="I766" s="140" t="s">
        <v>1182</v>
      </c>
    </row>
    <row r="767" spans="1:9">
      <c r="B767" s="139" t="s">
        <v>233</v>
      </c>
      <c r="C767" s="139" t="s">
        <v>150</v>
      </c>
      <c r="D767" s="139"/>
      <c r="E767" s="139" t="s">
        <v>164</v>
      </c>
      <c r="F767" s="139"/>
      <c r="G767" s="140"/>
      <c r="H767" s="141">
        <v>225913.5</v>
      </c>
      <c r="I767" s="140" t="s">
        <v>1183</v>
      </c>
    </row>
    <row r="768" spans="1:9">
      <c r="A768" s="138" t="s">
        <v>1184</v>
      </c>
      <c r="G768" s="142"/>
      <c r="H768" s="142" t="s">
        <v>1185</v>
      </c>
    </row>
    <row r="769" spans="1:9">
      <c r="A769" s="138" t="s">
        <v>1186</v>
      </c>
    </row>
    <row r="770" spans="1:9">
      <c r="B770" s="139" t="s">
        <v>141</v>
      </c>
      <c r="C770" s="139" t="s">
        <v>142</v>
      </c>
      <c r="D770" s="139" t="s">
        <v>145</v>
      </c>
      <c r="E770" s="139"/>
      <c r="F770" s="139"/>
      <c r="G770" s="141">
        <v>0</v>
      </c>
      <c r="H770" s="140"/>
      <c r="I770" s="140">
        <v>0</v>
      </c>
    </row>
    <row r="771" spans="1:9">
      <c r="B771" s="139" t="s">
        <v>160</v>
      </c>
      <c r="C771" s="139" t="s">
        <v>142</v>
      </c>
      <c r="D771" s="139" t="s">
        <v>161</v>
      </c>
      <c r="E771" s="139"/>
      <c r="F771" s="139"/>
      <c r="G771" s="140"/>
      <c r="H771" s="141">
        <v>3224.45</v>
      </c>
      <c r="I771" s="140" t="s">
        <v>1187</v>
      </c>
    </row>
    <row r="772" spans="1:9">
      <c r="B772" s="139" t="s">
        <v>167</v>
      </c>
      <c r="C772" s="139" t="s">
        <v>142</v>
      </c>
      <c r="D772" s="139" t="s">
        <v>168</v>
      </c>
      <c r="E772" s="139"/>
      <c r="F772" s="139"/>
      <c r="G772" s="140"/>
      <c r="H772" s="141">
        <v>1568.55</v>
      </c>
      <c r="I772" s="140" t="s">
        <v>1188</v>
      </c>
    </row>
    <row r="773" spans="1:9">
      <c r="B773" s="139" t="s">
        <v>176</v>
      </c>
      <c r="C773" s="139" t="s">
        <v>142</v>
      </c>
      <c r="D773" s="139" t="s">
        <v>177</v>
      </c>
      <c r="E773" s="139"/>
      <c r="F773" s="139"/>
      <c r="G773" s="140"/>
      <c r="H773" s="141">
        <v>1350.03</v>
      </c>
      <c r="I773" s="140" t="s">
        <v>1189</v>
      </c>
    </row>
    <row r="774" spans="1:9">
      <c r="B774" s="139" t="s">
        <v>188</v>
      </c>
      <c r="C774" s="139" t="s">
        <v>142</v>
      </c>
      <c r="D774" s="139" t="s">
        <v>189</v>
      </c>
      <c r="E774" s="139"/>
      <c r="F774" s="139"/>
      <c r="G774" s="140"/>
      <c r="H774" s="141">
        <v>1726.87</v>
      </c>
      <c r="I774" s="140" t="s">
        <v>1190</v>
      </c>
    </row>
    <row r="775" spans="1:9">
      <c r="B775" s="139" t="s">
        <v>200</v>
      </c>
      <c r="C775" s="139" t="s">
        <v>142</v>
      </c>
      <c r="D775" s="139" t="s">
        <v>201</v>
      </c>
      <c r="E775" s="139"/>
      <c r="F775" s="139"/>
      <c r="G775" s="140"/>
      <c r="H775" s="141">
        <v>1728.38</v>
      </c>
      <c r="I775" s="140" t="s">
        <v>1191</v>
      </c>
    </row>
    <row r="776" spans="1:9">
      <c r="B776" s="139" t="s">
        <v>211</v>
      </c>
      <c r="C776" s="139" t="s">
        <v>142</v>
      </c>
      <c r="D776" s="139" t="s">
        <v>213</v>
      </c>
      <c r="E776" s="139"/>
      <c r="F776" s="139"/>
      <c r="G776" s="140"/>
      <c r="H776" s="141">
        <v>2417.38</v>
      </c>
      <c r="I776" s="140" t="s">
        <v>1192</v>
      </c>
    </row>
    <row r="777" spans="1:9">
      <c r="B777" s="139" t="s">
        <v>226</v>
      </c>
      <c r="C777" s="139" t="s">
        <v>142</v>
      </c>
      <c r="D777" s="139" t="s">
        <v>227</v>
      </c>
      <c r="E777" s="139"/>
      <c r="F777" s="139"/>
      <c r="G777" s="140"/>
      <c r="H777" s="141">
        <v>1860.84</v>
      </c>
      <c r="I777" s="140" t="s">
        <v>1193</v>
      </c>
    </row>
    <row r="778" spans="1:9">
      <c r="B778" s="139" t="s">
        <v>236</v>
      </c>
      <c r="C778" s="139" t="s">
        <v>142</v>
      </c>
      <c r="D778" s="139" t="s">
        <v>238</v>
      </c>
      <c r="E778" s="139"/>
      <c r="F778" s="139"/>
      <c r="G778" s="140"/>
      <c r="H778" s="141">
        <v>1496.99</v>
      </c>
      <c r="I778" s="140" t="s">
        <v>1194</v>
      </c>
    </row>
    <row r="779" spans="1:9">
      <c r="B779" s="139" t="s">
        <v>243</v>
      </c>
      <c r="C779" s="139" t="s">
        <v>150</v>
      </c>
      <c r="D779" s="139" t="s">
        <v>653</v>
      </c>
      <c r="E779" s="139"/>
      <c r="F779" s="139" t="s">
        <v>1195</v>
      </c>
      <c r="G779" s="140"/>
      <c r="H779" s="141">
        <v>33170.25</v>
      </c>
      <c r="I779" s="140" t="s">
        <v>1196</v>
      </c>
    </row>
    <row r="780" spans="1:9">
      <c r="B780" s="139" t="s">
        <v>243</v>
      </c>
      <c r="C780" s="139" t="s">
        <v>142</v>
      </c>
      <c r="D780" s="139" t="s">
        <v>275</v>
      </c>
      <c r="E780" s="139"/>
      <c r="F780" s="139"/>
      <c r="G780" s="140"/>
      <c r="H780" s="141">
        <v>30120.6</v>
      </c>
      <c r="I780" s="140" t="s">
        <v>1197</v>
      </c>
    </row>
    <row r="781" spans="1:9">
      <c r="B781" s="139" t="s">
        <v>243</v>
      </c>
      <c r="C781" s="139" t="s">
        <v>142</v>
      </c>
      <c r="D781" s="139" t="s">
        <v>244</v>
      </c>
      <c r="E781" s="139"/>
      <c r="F781" s="139"/>
      <c r="G781" s="140"/>
      <c r="H781" s="141">
        <v>1568.01</v>
      </c>
      <c r="I781" s="140" t="s">
        <v>1198</v>
      </c>
    </row>
    <row r="782" spans="1:9">
      <c r="B782" s="139" t="s">
        <v>243</v>
      </c>
      <c r="C782" s="139" t="s">
        <v>150</v>
      </c>
      <c r="D782" s="139" t="s">
        <v>653</v>
      </c>
      <c r="E782" s="139"/>
      <c r="F782" s="139" t="s">
        <v>1199</v>
      </c>
      <c r="G782" s="140"/>
      <c r="H782" s="141">
        <v>225.82</v>
      </c>
      <c r="I782" s="140" t="s">
        <v>1200</v>
      </c>
    </row>
    <row r="783" spans="1:9">
      <c r="B783" s="139" t="s">
        <v>243</v>
      </c>
      <c r="C783" s="139" t="s">
        <v>142</v>
      </c>
      <c r="D783" s="139" t="s">
        <v>662</v>
      </c>
      <c r="E783" s="139"/>
      <c r="F783" s="139"/>
      <c r="G783" s="140"/>
      <c r="H783" s="141">
        <v>6456.33</v>
      </c>
      <c r="I783" s="140" t="s">
        <v>1201</v>
      </c>
    </row>
    <row r="784" spans="1:9">
      <c r="B784" s="139" t="s">
        <v>243</v>
      </c>
      <c r="C784" s="139" t="s">
        <v>150</v>
      </c>
      <c r="D784" s="139" t="s">
        <v>653</v>
      </c>
      <c r="E784" s="139"/>
      <c r="F784" s="139"/>
      <c r="G784" s="140"/>
      <c r="H784" s="141">
        <v>255.4</v>
      </c>
      <c r="I784" s="140" t="s">
        <v>1202</v>
      </c>
    </row>
    <row r="785" spans="1:9">
      <c r="B785" s="139" t="s">
        <v>243</v>
      </c>
      <c r="C785" s="139" t="s">
        <v>150</v>
      </c>
      <c r="D785" s="139" t="s">
        <v>653</v>
      </c>
      <c r="E785" s="139"/>
      <c r="F785" s="139"/>
      <c r="G785" s="140"/>
      <c r="H785" s="141">
        <v>588.77</v>
      </c>
      <c r="I785" s="140" t="s">
        <v>1203</v>
      </c>
    </row>
    <row r="786" spans="1:9">
      <c r="A786" s="138" t="s">
        <v>1204</v>
      </c>
      <c r="G786" s="142" t="s">
        <v>1205</v>
      </c>
      <c r="H786" s="142" t="s">
        <v>1206</v>
      </c>
    </row>
    <row r="787" spans="1:9">
      <c r="A787" s="138" t="s">
        <v>1207</v>
      </c>
    </row>
    <row r="788" spans="1:9">
      <c r="B788" s="139" t="s">
        <v>149</v>
      </c>
      <c r="C788" s="139" t="s">
        <v>150</v>
      </c>
      <c r="D788" s="139"/>
      <c r="E788" s="139" t="s">
        <v>151</v>
      </c>
      <c r="F788" s="139" t="s">
        <v>1208</v>
      </c>
      <c r="G788" s="140"/>
      <c r="H788" s="141">
        <v>1684000</v>
      </c>
      <c r="I788" s="140" t="s">
        <v>1209</v>
      </c>
    </row>
    <row r="789" spans="1:9">
      <c r="B789" s="139" t="s">
        <v>160</v>
      </c>
      <c r="C789" s="139" t="s">
        <v>150</v>
      </c>
      <c r="D789" s="139"/>
      <c r="E789" s="139" t="s">
        <v>427</v>
      </c>
      <c r="F789" s="139" t="s">
        <v>1210</v>
      </c>
      <c r="G789" s="140"/>
      <c r="H789" s="141">
        <v>19700</v>
      </c>
      <c r="I789" s="140" t="s">
        <v>1211</v>
      </c>
    </row>
    <row r="790" spans="1:9">
      <c r="B790" s="139" t="s">
        <v>198</v>
      </c>
      <c r="C790" s="139" t="s">
        <v>150</v>
      </c>
      <c r="D790" s="139"/>
      <c r="E790" s="139" t="s">
        <v>151</v>
      </c>
      <c r="F790" s="139" t="s">
        <v>1212</v>
      </c>
      <c r="G790" s="140"/>
      <c r="H790" s="141">
        <v>1684000</v>
      </c>
      <c r="I790" s="140" t="s">
        <v>1213</v>
      </c>
    </row>
    <row r="791" spans="1:9">
      <c r="B791" s="139" t="s">
        <v>243</v>
      </c>
      <c r="C791" s="139" t="s">
        <v>142</v>
      </c>
      <c r="D791" s="139" t="s">
        <v>810</v>
      </c>
      <c r="E791" s="139"/>
      <c r="F791" s="139" t="s">
        <v>811</v>
      </c>
      <c r="G791" s="141">
        <v>148.81</v>
      </c>
      <c r="H791" s="140"/>
      <c r="I791" s="140" t="s">
        <v>1214</v>
      </c>
    </row>
    <row r="792" spans="1:9">
      <c r="B792" s="139" t="s">
        <v>243</v>
      </c>
      <c r="C792" s="139" t="s">
        <v>142</v>
      </c>
      <c r="D792" s="139" t="s">
        <v>810</v>
      </c>
      <c r="E792" s="139"/>
      <c r="F792" s="139" t="s">
        <v>811</v>
      </c>
      <c r="G792" s="140"/>
      <c r="H792" s="141">
        <v>15344</v>
      </c>
      <c r="I792" s="140" t="s">
        <v>1215</v>
      </c>
    </row>
    <row r="793" spans="1:9">
      <c r="B793" s="139" t="s">
        <v>243</v>
      </c>
      <c r="C793" s="139" t="s">
        <v>142</v>
      </c>
      <c r="D793" s="139" t="s">
        <v>810</v>
      </c>
      <c r="E793" s="139"/>
      <c r="F793" s="139" t="s">
        <v>811</v>
      </c>
      <c r="G793" s="140"/>
      <c r="H793" s="141">
        <v>54344.639999999999</v>
      </c>
      <c r="I793" s="140" t="s">
        <v>1216</v>
      </c>
    </row>
    <row r="794" spans="1:9">
      <c r="B794" s="139" t="s">
        <v>243</v>
      </c>
      <c r="C794" s="139" t="s">
        <v>142</v>
      </c>
      <c r="D794" s="139" t="s">
        <v>810</v>
      </c>
      <c r="E794" s="139"/>
      <c r="F794" s="139" t="s">
        <v>811</v>
      </c>
      <c r="G794" s="140"/>
      <c r="H794" s="141">
        <v>2655654.35</v>
      </c>
      <c r="I794" s="140" t="s">
        <v>1217</v>
      </c>
    </row>
    <row r="795" spans="1:9">
      <c r="B795" s="139" t="s">
        <v>243</v>
      </c>
      <c r="C795" s="139" t="s">
        <v>142</v>
      </c>
      <c r="D795" s="139" t="s">
        <v>1093</v>
      </c>
      <c r="E795" s="139"/>
      <c r="F795" s="139" t="s">
        <v>1094</v>
      </c>
      <c r="G795" s="141">
        <v>3368000</v>
      </c>
      <c r="H795" s="140"/>
      <c r="I795" s="140" t="s">
        <v>1218</v>
      </c>
    </row>
    <row r="796" spans="1:9">
      <c r="B796" s="139" t="s">
        <v>243</v>
      </c>
      <c r="C796" s="139" t="s">
        <v>142</v>
      </c>
      <c r="D796" s="139" t="s">
        <v>690</v>
      </c>
      <c r="E796" s="139"/>
      <c r="F796" s="139" t="s">
        <v>691</v>
      </c>
      <c r="G796" s="140"/>
      <c r="H796" s="141">
        <v>282</v>
      </c>
      <c r="I796" s="140" t="s">
        <v>1219</v>
      </c>
    </row>
    <row r="797" spans="1:9">
      <c r="A797" s="138" t="s">
        <v>1220</v>
      </c>
      <c r="G797" s="142" t="s">
        <v>1221</v>
      </c>
      <c r="H797" s="142" t="s">
        <v>1222</v>
      </c>
    </row>
    <row r="798" spans="1:9">
      <c r="A798" s="138" t="s">
        <v>1223</v>
      </c>
    </row>
    <row r="799" spans="1:9">
      <c r="B799" s="139" t="s">
        <v>186</v>
      </c>
      <c r="C799" s="139" t="s">
        <v>150</v>
      </c>
      <c r="D799" s="139"/>
      <c r="E799" s="139" t="s">
        <v>151</v>
      </c>
      <c r="F799" s="139" t="s">
        <v>1224</v>
      </c>
      <c r="G799" s="140"/>
      <c r="H799" s="141">
        <v>26503.42</v>
      </c>
      <c r="I799" s="140" t="s">
        <v>1225</v>
      </c>
    </row>
    <row r="800" spans="1:9">
      <c r="B800" s="139" t="s">
        <v>200</v>
      </c>
      <c r="C800" s="139" t="s">
        <v>150</v>
      </c>
      <c r="D800" s="139"/>
      <c r="E800" s="139" t="s">
        <v>151</v>
      </c>
      <c r="F800" s="139" t="s">
        <v>1226</v>
      </c>
      <c r="G800" s="140"/>
      <c r="H800" s="141">
        <v>58623.15</v>
      </c>
      <c r="I800" s="140" t="s">
        <v>1227</v>
      </c>
    </row>
    <row r="801" spans="1:9">
      <c r="B801" s="139" t="s">
        <v>211</v>
      </c>
      <c r="C801" s="139" t="s">
        <v>150</v>
      </c>
      <c r="D801" s="139"/>
      <c r="E801" s="139" t="s">
        <v>151</v>
      </c>
      <c r="F801" s="139" t="s">
        <v>1228</v>
      </c>
      <c r="G801" s="140"/>
      <c r="H801" s="141">
        <v>61792.32</v>
      </c>
      <c r="I801" s="140" t="s">
        <v>1229</v>
      </c>
    </row>
    <row r="802" spans="1:9">
      <c r="B802" s="139" t="s">
        <v>224</v>
      </c>
      <c r="C802" s="139" t="s">
        <v>150</v>
      </c>
      <c r="D802" s="139"/>
      <c r="E802" s="139" t="s">
        <v>151</v>
      </c>
      <c r="F802" s="139" t="s">
        <v>1230</v>
      </c>
      <c r="G802" s="140"/>
      <c r="H802" s="141">
        <v>55252.4</v>
      </c>
      <c r="I802" s="140" t="s">
        <v>1231</v>
      </c>
    </row>
    <row r="803" spans="1:9">
      <c r="B803" s="139" t="s">
        <v>236</v>
      </c>
      <c r="C803" s="139" t="s">
        <v>150</v>
      </c>
      <c r="D803" s="139"/>
      <c r="E803" s="139" t="s">
        <v>151</v>
      </c>
      <c r="F803" s="139" t="s">
        <v>1232</v>
      </c>
      <c r="G803" s="140"/>
      <c r="H803" s="141">
        <v>51375.95</v>
      </c>
      <c r="I803" s="140" t="s">
        <v>1233</v>
      </c>
    </row>
    <row r="804" spans="1:9">
      <c r="B804" s="139" t="s">
        <v>243</v>
      </c>
      <c r="C804" s="139" t="s">
        <v>142</v>
      </c>
      <c r="D804" s="139" t="s">
        <v>679</v>
      </c>
      <c r="E804" s="139"/>
      <c r="F804" s="139"/>
      <c r="G804" s="140"/>
      <c r="H804" s="141">
        <v>20499.75</v>
      </c>
      <c r="I804" s="140" t="s">
        <v>1234</v>
      </c>
    </row>
    <row r="805" spans="1:9">
      <c r="B805" s="139" t="s">
        <v>243</v>
      </c>
      <c r="C805" s="139" t="s">
        <v>142</v>
      </c>
      <c r="D805" s="139" t="s">
        <v>682</v>
      </c>
      <c r="E805" s="139"/>
      <c r="F805" s="139" t="s">
        <v>683</v>
      </c>
      <c r="G805" s="140"/>
      <c r="H805" s="141">
        <v>15392.05</v>
      </c>
      <c r="I805" s="140" t="s">
        <v>1235</v>
      </c>
    </row>
    <row r="806" spans="1:9">
      <c r="B806" s="139" t="s">
        <v>243</v>
      </c>
      <c r="C806" s="139" t="s">
        <v>150</v>
      </c>
      <c r="D806" s="139"/>
      <c r="E806" s="139" t="s">
        <v>151</v>
      </c>
      <c r="F806" s="139" t="s">
        <v>1236</v>
      </c>
      <c r="G806" s="140"/>
      <c r="H806" s="141">
        <v>20037.93</v>
      </c>
      <c r="I806" s="140" t="s">
        <v>1237</v>
      </c>
    </row>
    <row r="807" spans="1:9">
      <c r="B807" s="139" t="s">
        <v>243</v>
      </c>
      <c r="C807" s="139" t="s">
        <v>142</v>
      </c>
      <c r="D807" s="139" t="s">
        <v>244</v>
      </c>
      <c r="E807" s="139"/>
      <c r="F807" s="139"/>
      <c r="G807" s="141">
        <v>26336.79</v>
      </c>
      <c r="H807" s="140"/>
      <c r="I807" s="140" t="s">
        <v>1238</v>
      </c>
    </row>
    <row r="808" spans="1:9">
      <c r="A808" s="138" t="s">
        <v>1239</v>
      </c>
      <c r="G808" s="142" t="s">
        <v>1240</v>
      </c>
      <c r="H808" s="142" t="s">
        <v>1241</v>
      </c>
    </row>
    <row r="809" spans="1:9">
      <c r="A809" s="138" t="s">
        <v>1242</v>
      </c>
    </row>
    <row r="810" spans="1:9">
      <c r="B810" s="139" t="s">
        <v>674</v>
      </c>
      <c r="C810" s="139" t="s">
        <v>675</v>
      </c>
      <c r="D810" s="139">
        <v>1001</v>
      </c>
      <c r="E810" s="139" t="s">
        <v>601</v>
      </c>
      <c r="F810" s="139" t="s">
        <v>1243</v>
      </c>
      <c r="G810" s="140"/>
      <c r="H810" s="141">
        <v>283.88</v>
      </c>
      <c r="I810" s="140">
        <v>284</v>
      </c>
    </row>
    <row r="811" spans="1:9">
      <c r="B811" s="139" t="s">
        <v>597</v>
      </c>
      <c r="C811" s="139" t="s">
        <v>675</v>
      </c>
      <c r="D811" s="139">
        <v>1003</v>
      </c>
      <c r="E811" s="139" t="s">
        <v>601</v>
      </c>
      <c r="F811" s="139" t="s">
        <v>1244</v>
      </c>
      <c r="G811" s="140"/>
      <c r="H811" s="141">
        <v>112</v>
      </c>
      <c r="I811" s="140">
        <v>396</v>
      </c>
    </row>
    <row r="812" spans="1:9">
      <c r="B812" s="139" t="s">
        <v>597</v>
      </c>
      <c r="C812" s="139" t="s">
        <v>675</v>
      </c>
      <c r="D812" s="139">
        <v>1002</v>
      </c>
      <c r="E812" s="139" t="s">
        <v>601</v>
      </c>
      <c r="F812" s="139" t="s">
        <v>1244</v>
      </c>
      <c r="G812" s="140"/>
      <c r="H812" s="141">
        <v>188.34</v>
      </c>
      <c r="I812" s="140">
        <v>584</v>
      </c>
    </row>
    <row r="813" spans="1:9">
      <c r="A813" s="138" t="s">
        <v>1245</v>
      </c>
      <c r="G813" s="142"/>
      <c r="H813" s="142" t="s">
        <v>1246</v>
      </c>
    </row>
    <row r="814" spans="1:9">
      <c r="A814" s="138" t="s">
        <v>1247</v>
      </c>
    </row>
    <row r="815" spans="1:9">
      <c r="B815" s="139" t="s">
        <v>149</v>
      </c>
      <c r="C815" s="139" t="s">
        <v>150</v>
      </c>
      <c r="D815" s="139"/>
      <c r="E815" s="139" t="s">
        <v>151</v>
      </c>
      <c r="F815" s="139" t="s">
        <v>1248</v>
      </c>
      <c r="G815" s="140"/>
      <c r="H815" s="141">
        <v>777231</v>
      </c>
      <c r="I815" s="140" t="s">
        <v>1249</v>
      </c>
    </row>
    <row r="816" spans="1:9">
      <c r="B816" s="139" t="s">
        <v>198</v>
      </c>
      <c r="C816" s="139" t="s">
        <v>150</v>
      </c>
      <c r="D816" s="139"/>
      <c r="E816" s="139" t="s">
        <v>151</v>
      </c>
      <c r="F816" s="139" t="s">
        <v>1250</v>
      </c>
      <c r="G816" s="140"/>
      <c r="H816" s="141">
        <v>777231</v>
      </c>
      <c r="I816" s="140" t="s">
        <v>1251</v>
      </c>
    </row>
    <row r="817" spans="1:9">
      <c r="B817" s="139" t="s">
        <v>600</v>
      </c>
      <c r="C817" s="139" t="s">
        <v>150</v>
      </c>
      <c r="D817" s="139"/>
      <c r="E817" s="139" t="s">
        <v>601</v>
      </c>
      <c r="F817" s="139" t="s">
        <v>1252</v>
      </c>
      <c r="G817" s="140"/>
      <c r="H817" s="141">
        <v>283.88</v>
      </c>
      <c r="I817" s="140" t="s">
        <v>1253</v>
      </c>
    </row>
    <row r="818" spans="1:9">
      <c r="B818" s="139" t="s">
        <v>608</v>
      </c>
      <c r="C818" s="139" t="s">
        <v>150</v>
      </c>
      <c r="D818" s="139"/>
      <c r="E818" s="139" t="s">
        <v>601</v>
      </c>
      <c r="F818" s="139" t="s">
        <v>1252</v>
      </c>
      <c r="G818" s="140"/>
      <c r="H818" s="141">
        <v>188.34</v>
      </c>
      <c r="I818" s="140" t="s">
        <v>1254</v>
      </c>
    </row>
    <row r="819" spans="1:9">
      <c r="A819" s="138" t="s">
        <v>1255</v>
      </c>
      <c r="G819" s="142"/>
      <c r="H819" s="142" t="s">
        <v>1256</v>
      </c>
    </row>
    <row r="820" spans="1:9">
      <c r="A820" s="138" t="s">
        <v>1257</v>
      </c>
    </row>
    <row r="821" spans="1:9">
      <c r="B821" s="139" t="s">
        <v>137</v>
      </c>
      <c r="C821" s="139" t="s">
        <v>157</v>
      </c>
      <c r="D821" s="139">
        <v>9888577</v>
      </c>
      <c r="E821" s="139" t="s">
        <v>310</v>
      </c>
      <c r="F821" s="139" t="s">
        <v>1257</v>
      </c>
      <c r="G821" s="141">
        <v>450.9</v>
      </c>
      <c r="H821" s="140"/>
      <c r="I821" s="140">
        <v>451</v>
      </c>
    </row>
    <row r="822" spans="1:9">
      <c r="B822" s="139" t="s">
        <v>321</v>
      </c>
      <c r="C822" s="139" t="s">
        <v>157</v>
      </c>
      <c r="D822" s="139">
        <v>9891317</v>
      </c>
      <c r="E822" s="139" t="s">
        <v>310</v>
      </c>
      <c r="F822" s="139" t="s">
        <v>1258</v>
      </c>
      <c r="G822" s="141">
        <v>474.5</v>
      </c>
      <c r="H822" s="140"/>
      <c r="I822" s="140">
        <v>925</v>
      </c>
    </row>
    <row r="823" spans="1:9">
      <c r="B823" s="139" t="s">
        <v>346</v>
      </c>
      <c r="C823" s="139" t="s">
        <v>157</v>
      </c>
      <c r="D823" s="139">
        <v>9893629</v>
      </c>
      <c r="E823" s="139" t="s">
        <v>353</v>
      </c>
      <c r="F823" s="139" t="s">
        <v>1259</v>
      </c>
      <c r="G823" s="141">
        <v>17.63</v>
      </c>
      <c r="H823" s="140"/>
      <c r="I823" s="140">
        <v>943</v>
      </c>
    </row>
    <row r="824" spans="1:9">
      <c r="B824" s="139" t="s">
        <v>147</v>
      </c>
      <c r="C824" s="139" t="s">
        <v>142</v>
      </c>
      <c r="D824" s="139"/>
      <c r="E824" s="139"/>
      <c r="F824" s="139" t="s">
        <v>1260</v>
      </c>
      <c r="G824" s="141">
        <v>1476.46</v>
      </c>
      <c r="H824" s="140"/>
      <c r="I824" s="140" t="s">
        <v>1261</v>
      </c>
    </row>
    <row r="825" spans="1:9">
      <c r="B825" s="139" t="s">
        <v>147</v>
      </c>
      <c r="C825" s="139" t="s">
        <v>142</v>
      </c>
      <c r="D825" s="139"/>
      <c r="E825" s="139"/>
      <c r="F825" s="139" t="s">
        <v>1262</v>
      </c>
      <c r="G825" s="141">
        <v>41.25</v>
      </c>
      <c r="H825" s="140"/>
      <c r="I825" s="140" t="s">
        <v>1263</v>
      </c>
    </row>
    <row r="826" spans="1:9">
      <c r="B826" s="139" t="s">
        <v>406</v>
      </c>
      <c r="C826" s="139" t="s">
        <v>157</v>
      </c>
      <c r="D826" s="139">
        <v>9902727</v>
      </c>
      <c r="E826" s="139" t="s">
        <v>310</v>
      </c>
      <c r="F826" s="139"/>
      <c r="G826" s="141">
        <v>509.55</v>
      </c>
      <c r="H826" s="140"/>
      <c r="I826" s="140" t="s">
        <v>1264</v>
      </c>
    </row>
    <row r="827" spans="1:9">
      <c r="B827" s="139" t="s">
        <v>429</v>
      </c>
      <c r="C827" s="139" t="s">
        <v>157</v>
      </c>
      <c r="D827" s="139">
        <v>9904999</v>
      </c>
      <c r="E827" s="139" t="s">
        <v>310</v>
      </c>
      <c r="F827" s="139"/>
      <c r="G827" s="141">
        <v>645</v>
      </c>
      <c r="H827" s="140"/>
      <c r="I827" s="140" t="s">
        <v>1265</v>
      </c>
    </row>
    <row r="828" spans="1:9">
      <c r="B828" s="139" t="s">
        <v>468</v>
      </c>
      <c r="C828" s="139" t="s">
        <v>157</v>
      </c>
      <c r="D828" s="139">
        <v>9912193</v>
      </c>
      <c r="E828" s="139" t="s">
        <v>310</v>
      </c>
      <c r="F828" s="139"/>
      <c r="G828" s="141">
        <v>474.55</v>
      </c>
      <c r="H828" s="140"/>
      <c r="I828" s="140" t="s">
        <v>1266</v>
      </c>
    </row>
    <row r="829" spans="1:9">
      <c r="B829" s="139" t="s">
        <v>179</v>
      </c>
      <c r="C829" s="139" t="s">
        <v>157</v>
      </c>
      <c r="D829" s="139">
        <v>9916351</v>
      </c>
      <c r="E829" s="139" t="s">
        <v>310</v>
      </c>
      <c r="F829" s="139"/>
      <c r="G829" s="141">
        <v>754.55</v>
      </c>
      <c r="H829" s="140"/>
      <c r="I829" s="140" t="s">
        <v>1267</v>
      </c>
    </row>
    <row r="830" spans="1:9">
      <c r="B830" s="139" t="s">
        <v>527</v>
      </c>
      <c r="C830" s="139" t="s">
        <v>157</v>
      </c>
      <c r="D830" s="139">
        <v>9924103</v>
      </c>
      <c r="E830" s="139" t="s">
        <v>310</v>
      </c>
      <c r="F830" s="139"/>
      <c r="G830" s="141">
        <v>2142.8000000000002</v>
      </c>
      <c r="H830" s="140"/>
      <c r="I830" s="140" t="s">
        <v>1268</v>
      </c>
    </row>
    <row r="831" spans="1:9">
      <c r="B831" s="139" t="s">
        <v>546</v>
      </c>
      <c r="C831" s="139" t="s">
        <v>157</v>
      </c>
      <c r="D831" s="139">
        <v>9928285</v>
      </c>
      <c r="E831" s="139" t="s">
        <v>310</v>
      </c>
      <c r="F831" s="139"/>
      <c r="G831" s="141">
        <v>356.43</v>
      </c>
      <c r="H831" s="140"/>
      <c r="I831" s="140" t="s">
        <v>1269</v>
      </c>
    </row>
    <row r="832" spans="1:9">
      <c r="B832" s="139" t="s">
        <v>221</v>
      </c>
      <c r="C832" s="139" t="s">
        <v>157</v>
      </c>
      <c r="D832" s="139">
        <v>9933502</v>
      </c>
      <c r="E832" s="139" t="s">
        <v>310</v>
      </c>
      <c r="F832" s="139"/>
      <c r="G832" s="141">
        <v>1773.26</v>
      </c>
      <c r="H832" s="140"/>
      <c r="I832" s="140" t="s">
        <v>1270</v>
      </c>
    </row>
    <row r="833" spans="1:9">
      <c r="A833" s="138" t="s">
        <v>1271</v>
      </c>
      <c r="G833" s="142" t="s">
        <v>1272</v>
      </c>
      <c r="H833" s="142"/>
    </row>
    <row r="834" spans="1:9">
      <c r="A834" s="138" t="s">
        <v>1273</v>
      </c>
    </row>
    <row r="835" spans="1:9">
      <c r="A835" s="138" t="s">
        <v>1274</v>
      </c>
    </row>
    <row r="836" spans="1:9">
      <c r="B836" s="139" t="s">
        <v>141</v>
      </c>
      <c r="C836" s="139" t="s">
        <v>142</v>
      </c>
      <c r="D836" s="139" t="s">
        <v>143</v>
      </c>
      <c r="E836" s="139"/>
      <c r="F836" s="139"/>
      <c r="G836" s="140"/>
      <c r="H836" s="141">
        <v>366.57</v>
      </c>
      <c r="I836" s="140">
        <v>-367</v>
      </c>
    </row>
    <row r="837" spans="1:9">
      <c r="B837" s="139" t="s">
        <v>141</v>
      </c>
      <c r="C837" s="139" t="s">
        <v>142</v>
      </c>
      <c r="D837" s="139" t="s">
        <v>145</v>
      </c>
      <c r="E837" s="139"/>
      <c r="F837" s="139"/>
      <c r="G837" s="141">
        <v>37.03</v>
      </c>
      <c r="H837" s="140"/>
      <c r="I837" s="140">
        <v>-330</v>
      </c>
    </row>
    <row r="838" spans="1:9">
      <c r="A838" s="138" t="s">
        <v>1275</v>
      </c>
      <c r="G838" s="142" t="s">
        <v>1276</v>
      </c>
      <c r="H838" s="142" t="s">
        <v>1277</v>
      </c>
    </row>
    <row r="839" spans="1:9">
      <c r="A839" s="138" t="s">
        <v>1278</v>
      </c>
    </row>
    <row r="840" spans="1:9">
      <c r="B840" s="139" t="s">
        <v>321</v>
      </c>
      <c r="C840" s="139" t="s">
        <v>157</v>
      </c>
      <c r="D840" s="139">
        <v>9891306</v>
      </c>
      <c r="E840" s="139" t="s">
        <v>334</v>
      </c>
      <c r="F840" s="139" t="s">
        <v>1279</v>
      </c>
      <c r="G840" s="141">
        <v>750</v>
      </c>
      <c r="H840" s="140"/>
      <c r="I840" s="140">
        <v>750</v>
      </c>
    </row>
    <row r="841" spans="1:9">
      <c r="B841" s="139" t="s">
        <v>321</v>
      </c>
      <c r="C841" s="139" t="s">
        <v>157</v>
      </c>
      <c r="D841" s="139">
        <v>9891305</v>
      </c>
      <c r="E841" s="139" t="s">
        <v>328</v>
      </c>
      <c r="F841" s="139" t="s">
        <v>1280</v>
      </c>
      <c r="G841" s="141">
        <v>550</v>
      </c>
      <c r="H841" s="140"/>
      <c r="I841" s="140" t="s">
        <v>1281</v>
      </c>
    </row>
    <row r="842" spans="1:9">
      <c r="B842" s="139" t="s">
        <v>321</v>
      </c>
      <c r="C842" s="139" t="s">
        <v>157</v>
      </c>
      <c r="D842" s="139">
        <v>9891312</v>
      </c>
      <c r="E842" s="139" t="s">
        <v>322</v>
      </c>
      <c r="F842" s="139" t="s">
        <v>1282</v>
      </c>
      <c r="G842" s="141">
        <v>1300</v>
      </c>
      <c r="H842" s="140"/>
      <c r="I842" s="140" t="s">
        <v>1283</v>
      </c>
    </row>
    <row r="843" spans="1:9">
      <c r="B843" s="139" t="s">
        <v>321</v>
      </c>
      <c r="C843" s="139" t="s">
        <v>157</v>
      </c>
      <c r="D843" s="139">
        <v>9891316</v>
      </c>
      <c r="E843" s="139" t="s">
        <v>343</v>
      </c>
      <c r="F843" s="139" t="s">
        <v>1282</v>
      </c>
      <c r="G843" s="141">
        <v>300</v>
      </c>
      <c r="H843" s="140"/>
      <c r="I843" s="140" t="s">
        <v>1284</v>
      </c>
    </row>
    <row r="844" spans="1:9">
      <c r="B844" s="139" t="s">
        <v>346</v>
      </c>
      <c r="C844" s="139" t="s">
        <v>157</v>
      </c>
      <c r="D844" s="139">
        <v>9893630</v>
      </c>
      <c r="E844" s="139" t="s">
        <v>355</v>
      </c>
      <c r="F844" s="139" t="s">
        <v>1282</v>
      </c>
      <c r="G844" s="141">
        <v>300</v>
      </c>
      <c r="H844" s="140"/>
      <c r="I844" s="140" t="s">
        <v>1285</v>
      </c>
    </row>
    <row r="845" spans="1:9">
      <c r="B845" s="139" t="s">
        <v>346</v>
      </c>
      <c r="C845" s="139" t="s">
        <v>157</v>
      </c>
      <c r="D845" s="139">
        <v>9893627</v>
      </c>
      <c r="E845" s="139" t="s">
        <v>334</v>
      </c>
      <c r="F845" s="139" t="s">
        <v>1282</v>
      </c>
      <c r="G845" s="141">
        <v>250</v>
      </c>
      <c r="H845" s="140"/>
      <c r="I845" s="140" t="s">
        <v>1286</v>
      </c>
    </row>
    <row r="846" spans="1:9">
      <c r="B846" s="139" t="s">
        <v>147</v>
      </c>
      <c r="C846" s="139" t="s">
        <v>142</v>
      </c>
      <c r="D846" s="139"/>
      <c r="E846" s="139"/>
      <c r="F846" s="139" t="s">
        <v>1287</v>
      </c>
      <c r="G846" s="141">
        <v>3450</v>
      </c>
      <c r="H846" s="140"/>
      <c r="I846" s="140" t="s">
        <v>1288</v>
      </c>
    </row>
    <row r="847" spans="1:9">
      <c r="B847" s="139" t="s">
        <v>527</v>
      </c>
      <c r="C847" s="139" t="s">
        <v>157</v>
      </c>
      <c r="D847" s="139">
        <v>9924094</v>
      </c>
      <c r="E847" s="139" t="s">
        <v>334</v>
      </c>
      <c r="F847" s="139"/>
      <c r="G847" s="141">
        <v>300</v>
      </c>
      <c r="H847" s="140"/>
      <c r="I847" s="140" t="s">
        <v>1289</v>
      </c>
    </row>
    <row r="848" spans="1:9">
      <c r="B848" s="139" t="s">
        <v>527</v>
      </c>
      <c r="C848" s="139" t="s">
        <v>157</v>
      </c>
      <c r="D848" s="139">
        <v>9924104</v>
      </c>
      <c r="E848" s="139" t="s">
        <v>528</v>
      </c>
      <c r="F848" s="139"/>
      <c r="G848" s="141">
        <v>200</v>
      </c>
      <c r="H848" s="140"/>
      <c r="I848" s="140" t="s">
        <v>1290</v>
      </c>
    </row>
    <row r="849" spans="1:9">
      <c r="B849" s="139" t="s">
        <v>527</v>
      </c>
      <c r="C849" s="139" t="s">
        <v>157</v>
      </c>
      <c r="D849" s="139">
        <v>9924102</v>
      </c>
      <c r="E849" s="139" t="s">
        <v>343</v>
      </c>
      <c r="F849" s="139"/>
      <c r="G849" s="141">
        <v>350</v>
      </c>
      <c r="H849" s="140"/>
      <c r="I849" s="140" t="s">
        <v>1291</v>
      </c>
    </row>
    <row r="850" spans="1:9">
      <c r="B850" s="139" t="s">
        <v>546</v>
      </c>
      <c r="C850" s="139" t="s">
        <v>157</v>
      </c>
      <c r="D850" s="139">
        <v>9928274</v>
      </c>
      <c r="E850" s="139" t="s">
        <v>328</v>
      </c>
      <c r="F850" s="139"/>
      <c r="G850" s="141">
        <v>200</v>
      </c>
      <c r="H850" s="140"/>
      <c r="I850" s="140" t="s">
        <v>1292</v>
      </c>
    </row>
    <row r="851" spans="1:9">
      <c r="B851" s="139" t="s">
        <v>613</v>
      </c>
      <c r="C851" s="139" t="s">
        <v>157</v>
      </c>
      <c r="D851" s="139">
        <v>9945453</v>
      </c>
      <c r="E851" s="139" t="s">
        <v>355</v>
      </c>
      <c r="F851" s="139"/>
      <c r="G851" s="141">
        <v>200</v>
      </c>
      <c r="H851" s="140"/>
      <c r="I851" s="140" t="s">
        <v>1293</v>
      </c>
    </row>
    <row r="852" spans="1:9">
      <c r="A852" s="138" t="s">
        <v>1294</v>
      </c>
      <c r="G852" s="142" t="s">
        <v>1295</v>
      </c>
      <c r="H852" s="142" t="s">
        <v>1296</v>
      </c>
    </row>
    <row r="853" spans="1:9">
      <c r="A853" s="138" t="s">
        <v>1297</v>
      </c>
    </row>
    <row r="854" spans="1:9">
      <c r="B854" s="139" t="s">
        <v>291</v>
      </c>
      <c r="C854" s="139" t="s">
        <v>157</v>
      </c>
      <c r="D854" s="139">
        <v>9888568</v>
      </c>
      <c r="E854" s="139" t="s">
        <v>292</v>
      </c>
      <c r="F854" s="139" t="s">
        <v>1298</v>
      </c>
      <c r="G854" s="141">
        <v>8408.9599999999991</v>
      </c>
      <c r="H854" s="140"/>
      <c r="I854" s="140" t="s">
        <v>1299</v>
      </c>
    </row>
    <row r="855" spans="1:9">
      <c r="B855" s="139" t="s">
        <v>137</v>
      </c>
      <c r="C855" s="139" t="s">
        <v>157</v>
      </c>
      <c r="D855" s="139">
        <v>9888580</v>
      </c>
      <c r="E855" s="139" t="s">
        <v>298</v>
      </c>
      <c r="F855" s="139" t="s">
        <v>1300</v>
      </c>
      <c r="G855" s="141">
        <v>786</v>
      </c>
      <c r="H855" s="140"/>
      <c r="I855" s="140" t="s">
        <v>1301</v>
      </c>
    </row>
    <row r="856" spans="1:9">
      <c r="B856" s="139" t="s">
        <v>509</v>
      </c>
      <c r="C856" s="139" t="s">
        <v>157</v>
      </c>
      <c r="D856" s="139">
        <v>9921325</v>
      </c>
      <c r="E856" s="139" t="s">
        <v>510</v>
      </c>
      <c r="F856" s="139"/>
      <c r="G856" s="141">
        <v>121.68</v>
      </c>
      <c r="H856" s="140"/>
      <c r="I856" s="140" t="s">
        <v>1302</v>
      </c>
    </row>
    <row r="857" spans="1:9">
      <c r="B857" s="139" t="s">
        <v>198</v>
      </c>
      <c r="C857" s="139" t="s">
        <v>157</v>
      </c>
      <c r="D857" s="139">
        <v>9923326</v>
      </c>
      <c r="E857" s="139" t="s">
        <v>302</v>
      </c>
      <c r="F857" s="139"/>
      <c r="G857" s="141">
        <v>4336.68</v>
      </c>
      <c r="H857" s="140"/>
      <c r="I857" s="140" t="s">
        <v>1303</v>
      </c>
    </row>
    <row r="858" spans="1:9">
      <c r="B858" s="139" t="s">
        <v>566</v>
      </c>
      <c r="C858" s="139" t="s">
        <v>157</v>
      </c>
      <c r="D858" s="139">
        <v>9931022</v>
      </c>
      <c r="E858" s="139" t="s">
        <v>510</v>
      </c>
      <c r="F858" s="139"/>
      <c r="G858" s="141">
        <v>162.24</v>
      </c>
      <c r="H858" s="140"/>
      <c r="I858" s="140" t="s">
        <v>1304</v>
      </c>
    </row>
    <row r="859" spans="1:9">
      <c r="A859" s="138" t="s">
        <v>1305</v>
      </c>
      <c r="G859" s="142" t="s">
        <v>1306</v>
      </c>
      <c r="H859" s="142" t="s">
        <v>1296</v>
      </c>
    </row>
    <row r="860" spans="1:9">
      <c r="A860" s="138" t="s">
        <v>1307</v>
      </c>
    </row>
    <row r="861" spans="1:9">
      <c r="B861" s="139" t="s">
        <v>321</v>
      </c>
      <c r="C861" s="139" t="s">
        <v>157</v>
      </c>
      <c r="D861" s="139">
        <v>9891309</v>
      </c>
      <c r="E861" s="139" t="s">
        <v>326</v>
      </c>
      <c r="F861" s="139" t="s">
        <v>1308</v>
      </c>
      <c r="G861" s="141">
        <v>954.53</v>
      </c>
      <c r="H861" s="140"/>
      <c r="I861" s="140">
        <v>955</v>
      </c>
    </row>
    <row r="862" spans="1:9">
      <c r="B862" s="139" t="s">
        <v>365</v>
      </c>
      <c r="C862" s="139" t="s">
        <v>157</v>
      </c>
      <c r="D862" s="139">
        <v>9895326</v>
      </c>
      <c r="E862" s="139" t="s">
        <v>326</v>
      </c>
      <c r="F862" s="139" t="s">
        <v>1309</v>
      </c>
      <c r="G862" s="141">
        <v>477.91</v>
      </c>
      <c r="H862" s="140"/>
      <c r="I862" s="140" t="s">
        <v>1310</v>
      </c>
    </row>
    <row r="863" spans="1:9">
      <c r="B863" s="139" t="s">
        <v>153</v>
      </c>
      <c r="C863" s="139" t="s">
        <v>157</v>
      </c>
      <c r="D863" s="139">
        <v>9898058</v>
      </c>
      <c r="E863" s="139" t="s">
        <v>326</v>
      </c>
      <c r="F863" s="139"/>
      <c r="G863" s="141">
        <v>503.74</v>
      </c>
      <c r="H863" s="140"/>
      <c r="I863" s="140" t="s">
        <v>1311</v>
      </c>
    </row>
    <row r="864" spans="1:9">
      <c r="B864" s="139" t="s">
        <v>406</v>
      </c>
      <c r="C864" s="139" t="s">
        <v>157</v>
      </c>
      <c r="D864" s="139">
        <v>9902721</v>
      </c>
      <c r="E864" s="139" t="s">
        <v>326</v>
      </c>
      <c r="F864" s="139"/>
      <c r="G864" s="141">
        <v>105.07</v>
      </c>
      <c r="H864" s="140"/>
      <c r="I864" s="140" t="s">
        <v>1312</v>
      </c>
    </row>
    <row r="865" spans="1:9">
      <c r="B865" s="139" t="s">
        <v>406</v>
      </c>
      <c r="C865" s="139" t="s">
        <v>157</v>
      </c>
      <c r="D865" s="139">
        <v>9902720</v>
      </c>
      <c r="E865" s="139" t="s">
        <v>326</v>
      </c>
      <c r="F865" s="139"/>
      <c r="G865" s="141">
        <v>477.91</v>
      </c>
      <c r="H865" s="140"/>
      <c r="I865" s="140" t="s">
        <v>1313</v>
      </c>
    </row>
    <row r="866" spans="1:9">
      <c r="B866" s="139" t="s">
        <v>448</v>
      </c>
      <c r="C866" s="139" t="s">
        <v>157</v>
      </c>
      <c r="D866" s="139">
        <v>9909786</v>
      </c>
      <c r="E866" s="139" t="s">
        <v>326</v>
      </c>
      <c r="F866" s="139"/>
      <c r="G866" s="141">
        <v>491.37</v>
      </c>
      <c r="H866" s="140"/>
      <c r="I866" s="140" t="s">
        <v>1314</v>
      </c>
    </row>
    <row r="867" spans="1:9">
      <c r="B867" s="139" t="s">
        <v>176</v>
      </c>
      <c r="C867" s="139" t="s">
        <v>157</v>
      </c>
      <c r="D867" s="139">
        <v>9914054</v>
      </c>
      <c r="E867" s="139" t="s">
        <v>326</v>
      </c>
      <c r="F867" s="139"/>
      <c r="G867" s="141">
        <v>478.56</v>
      </c>
      <c r="H867" s="140"/>
      <c r="I867" s="140" t="s">
        <v>1315</v>
      </c>
    </row>
    <row r="868" spans="1:9">
      <c r="B868" s="139" t="s">
        <v>176</v>
      </c>
      <c r="C868" s="139" t="s">
        <v>157</v>
      </c>
      <c r="D868" s="139">
        <v>9914053</v>
      </c>
      <c r="E868" s="139" t="s">
        <v>326</v>
      </c>
      <c r="F868" s="139"/>
      <c r="G868" s="141">
        <v>455.77</v>
      </c>
      <c r="H868" s="140"/>
      <c r="I868" s="140" t="s">
        <v>1316</v>
      </c>
    </row>
    <row r="869" spans="1:9">
      <c r="B869" s="139" t="s">
        <v>502</v>
      </c>
      <c r="C869" s="139" t="s">
        <v>157</v>
      </c>
      <c r="D869" s="139">
        <v>9919850</v>
      </c>
      <c r="E869" s="139" t="s">
        <v>326</v>
      </c>
      <c r="F869" s="139"/>
      <c r="G869" s="141">
        <v>420.74</v>
      </c>
      <c r="H869" s="140"/>
      <c r="I869" s="140" t="s">
        <v>1317</v>
      </c>
    </row>
    <row r="870" spans="1:9">
      <c r="B870" s="139" t="s">
        <v>527</v>
      </c>
      <c r="C870" s="139" t="s">
        <v>157</v>
      </c>
      <c r="D870" s="139">
        <v>9924097</v>
      </c>
      <c r="E870" s="139" t="s">
        <v>326</v>
      </c>
      <c r="F870" s="139"/>
      <c r="G870" s="141">
        <v>420.74</v>
      </c>
      <c r="H870" s="140"/>
      <c r="I870" s="140" t="s">
        <v>1318</v>
      </c>
    </row>
    <row r="871" spans="1:9">
      <c r="B871" s="139" t="s">
        <v>546</v>
      </c>
      <c r="C871" s="139" t="s">
        <v>157</v>
      </c>
      <c r="D871" s="139">
        <v>9928278</v>
      </c>
      <c r="E871" s="139" t="s">
        <v>326</v>
      </c>
      <c r="F871" s="139"/>
      <c r="G871" s="141">
        <v>455.77</v>
      </c>
      <c r="H871" s="140"/>
      <c r="I871" s="140" t="s">
        <v>1319</v>
      </c>
    </row>
    <row r="872" spans="1:9">
      <c r="B872" s="139" t="s">
        <v>566</v>
      </c>
      <c r="C872" s="139" t="s">
        <v>157</v>
      </c>
      <c r="D872" s="139">
        <v>9931018</v>
      </c>
      <c r="E872" s="139" t="s">
        <v>326</v>
      </c>
      <c r="F872" s="139"/>
      <c r="G872" s="141">
        <v>455.77</v>
      </c>
      <c r="H872" s="140"/>
      <c r="I872" s="140" t="s">
        <v>1320</v>
      </c>
    </row>
    <row r="873" spans="1:9">
      <c r="B873" s="139" t="s">
        <v>613</v>
      </c>
      <c r="C873" s="139" t="s">
        <v>157</v>
      </c>
      <c r="D873" s="139">
        <v>9945451</v>
      </c>
      <c r="E873" s="139" t="s">
        <v>616</v>
      </c>
      <c r="F873" s="139" t="s">
        <v>1321</v>
      </c>
      <c r="G873" s="141">
        <v>440.26</v>
      </c>
      <c r="H873" s="140"/>
      <c r="I873" s="140" t="s">
        <v>1322</v>
      </c>
    </row>
    <row r="874" spans="1:9">
      <c r="B874" s="139" t="s">
        <v>626</v>
      </c>
      <c r="C874" s="139" t="s">
        <v>157</v>
      </c>
      <c r="D874" s="139">
        <v>9947644</v>
      </c>
      <c r="E874" s="139" t="s">
        <v>616</v>
      </c>
      <c r="F874" s="139" t="s">
        <v>1323</v>
      </c>
      <c r="G874" s="141">
        <v>219.76</v>
      </c>
      <c r="H874" s="140"/>
      <c r="I874" s="140" t="s">
        <v>1324</v>
      </c>
    </row>
    <row r="875" spans="1:9">
      <c r="B875" s="139" t="s">
        <v>626</v>
      </c>
      <c r="C875" s="139" t="s">
        <v>157</v>
      </c>
      <c r="D875" s="139">
        <v>9947646</v>
      </c>
      <c r="E875" s="139" t="s">
        <v>326</v>
      </c>
      <c r="F875" s="139" t="s">
        <v>1325</v>
      </c>
      <c r="G875" s="141">
        <v>483.12</v>
      </c>
      <c r="H875" s="140"/>
      <c r="I875" s="140" t="s">
        <v>1326</v>
      </c>
    </row>
    <row r="876" spans="1:9">
      <c r="A876" s="138" t="s">
        <v>1327</v>
      </c>
      <c r="G876" s="142" t="s">
        <v>1328</v>
      </c>
      <c r="H876" s="142" t="s">
        <v>1296</v>
      </c>
    </row>
    <row r="877" spans="1:9">
      <c r="A877" s="138" t="s">
        <v>1329</v>
      </c>
    </row>
    <row r="878" spans="1:9">
      <c r="B878" s="139" t="s">
        <v>546</v>
      </c>
      <c r="C878" s="139" t="s">
        <v>157</v>
      </c>
      <c r="D878" s="139">
        <v>9928287</v>
      </c>
      <c r="E878" s="139" t="s">
        <v>314</v>
      </c>
      <c r="F878" s="139"/>
      <c r="G878" s="141">
        <v>2000</v>
      </c>
      <c r="H878" s="140"/>
      <c r="I878" s="140" t="s">
        <v>1330</v>
      </c>
    </row>
    <row r="879" spans="1:9">
      <c r="B879" s="139" t="s">
        <v>626</v>
      </c>
      <c r="C879" s="139" t="s">
        <v>157</v>
      </c>
      <c r="D879" s="139">
        <v>9947649</v>
      </c>
      <c r="E879" s="139" t="s">
        <v>314</v>
      </c>
      <c r="F879" s="139"/>
      <c r="G879" s="141">
        <v>4170.8500000000004</v>
      </c>
      <c r="H879" s="140"/>
      <c r="I879" s="140" t="s">
        <v>1331</v>
      </c>
    </row>
    <row r="880" spans="1:9">
      <c r="A880" s="138" t="s">
        <v>1332</v>
      </c>
      <c r="G880" s="142" t="s">
        <v>1333</v>
      </c>
      <c r="H880" s="142" t="s">
        <v>1296</v>
      </c>
    </row>
    <row r="881" spans="1:9">
      <c r="A881" s="138" t="s">
        <v>1334</v>
      </c>
    </row>
    <row r="882" spans="1:9">
      <c r="B882" s="139" t="s">
        <v>378</v>
      </c>
      <c r="C882" s="139" t="s">
        <v>157</v>
      </c>
      <c r="D882" s="139">
        <v>9912192</v>
      </c>
      <c r="E882" s="139" t="s">
        <v>151</v>
      </c>
      <c r="F882" s="139"/>
      <c r="G882" s="141">
        <v>516</v>
      </c>
      <c r="H882" s="140"/>
      <c r="I882" s="140">
        <v>516</v>
      </c>
    </row>
    <row r="883" spans="1:9">
      <c r="B883" s="139" t="s">
        <v>613</v>
      </c>
      <c r="C883" s="139" t="s">
        <v>157</v>
      </c>
      <c r="D883" s="139">
        <v>9945454</v>
      </c>
      <c r="E883" s="139" t="s">
        <v>151</v>
      </c>
      <c r="F883" s="139"/>
      <c r="G883" s="141">
        <v>691.8</v>
      </c>
      <c r="H883" s="140"/>
      <c r="I883" s="140" t="s">
        <v>1335</v>
      </c>
    </row>
    <row r="884" spans="1:9">
      <c r="A884" s="138" t="s">
        <v>1336</v>
      </c>
      <c r="G884" s="142" t="s">
        <v>1337</v>
      </c>
      <c r="H884" s="142" t="s">
        <v>1296</v>
      </c>
    </row>
    <row r="885" spans="1:9">
      <c r="A885" s="138" t="s">
        <v>1338</v>
      </c>
    </row>
    <row r="886" spans="1:9">
      <c r="B886" s="139" t="s">
        <v>346</v>
      </c>
      <c r="C886" s="139" t="s">
        <v>157</v>
      </c>
      <c r="D886" s="139">
        <v>9893626</v>
      </c>
      <c r="E886" s="139" t="s">
        <v>347</v>
      </c>
      <c r="F886" s="139" t="s">
        <v>1339</v>
      </c>
      <c r="G886" s="141">
        <v>84.33</v>
      </c>
      <c r="H886" s="140"/>
      <c r="I886" s="140">
        <v>84</v>
      </c>
    </row>
    <row r="887" spans="1:9">
      <c r="B887" s="139" t="s">
        <v>346</v>
      </c>
      <c r="C887" s="139" t="s">
        <v>157</v>
      </c>
      <c r="D887" s="139">
        <v>9893628</v>
      </c>
      <c r="E887" s="139" t="s">
        <v>351</v>
      </c>
      <c r="F887" s="139" t="s">
        <v>1340</v>
      </c>
      <c r="G887" s="141">
        <v>140.22</v>
      </c>
      <c r="H887" s="140"/>
      <c r="I887" s="140">
        <v>225</v>
      </c>
    </row>
    <row r="888" spans="1:9">
      <c r="B888" s="139" t="s">
        <v>147</v>
      </c>
      <c r="C888" s="139" t="s">
        <v>142</v>
      </c>
      <c r="D888" s="139"/>
      <c r="E888" s="139"/>
      <c r="F888" s="139" t="s">
        <v>1341</v>
      </c>
      <c r="G888" s="141">
        <v>533.54999999999995</v>
      </c>
      <c r="H888" s="140"/>
      <c r="I888" s="140">
        <v>758</v>
      </c>
    </row>
    <row r="889" spans="1:9">
      <c r="B889" s="139" t="s">
        <v>378</v>
      </c>
      <c r="C889" s="139" t="s">
        <v>157</v>
      </c>
      <c r="D889" s="139">
        <v>9897090</v>
      </c>
      <c r="E889" s="139" t="s">
        <v>347</v>
      </c>
      <c r="F889" s="139"/>
      <c r="G889" s="141">
        <v>112.44</v>
      </c>
      <c r="H889" s="140"/>
      <c r="I889" s="140">
        <v>871</v>
      </c>
    </row>
    <row r="890" spans="1:9">
      <c r="B890" s="139" t="s">
        <v>378</v>
      </c>
      <c r="C890" s="139" t="s">
        <v>157</v>
      </c>
      <c r="D890" s="139">
        <v>9897093</v>
      </c>
      <c r="E890" s="139" t="s">
        <v>164</v>
      </c>
      <c r="F890" s="139" t="s">
        <v>1342</v>
      </c>
      <c r="G890" s="141">
        <v>1498.15</v>
      </c>
      <c r="H890" s="140"/>
      <c r="I890" s="140" t="s">
        <v>1343</v>
      </c>
    </row>
    <row r="891" spans="1:9">
      <c r="B891" s="139" t="s">
        <v>378</v>
      </c>
      <c r="C891" s="139" t="s">
        <v>157</v>
      </c>
      <c r="D891" s="139">
        <v>9897375</v>
      </c>
      <c r="E891" s="139" t="s">
        <v>151</v>
      </c>
      <c r="F891" s="139"/>
      <c r="G891" s="141">
        <v>225</v>
      </c>
      <c r="H891" s="140"/>
      <c r="I891" s="140" t="s">
        <v>1344</v>
      </c>
    </row>
    <row r="892" spans="1:9">
      <c r="B892" s="139" t="s">
        <v>406</v>
      </c>
      <c r="C892" s="139" t="s">
        <v>157</v>
      </c>
      <c r="D892" s="139">
        <v>9902726</v>
      </c>
      <c r="E892" s="139" t="s">
        <v>151</v>
      </c>
      <c r="F892" s="139"/>
      <c r="G892" s="141">
        <v>258</v>
      </c>
      <c r="H892" s="140"/>
      <c r="I892" s="140" t="s">
        <v>1345</v>
      </c>
    </row>
    <row r="893" spans="1:9">
      <c r="B893" s="139" t="s">
        <v>406</v>
      </c>
      <c r="C893" s="139" t="s">
        <v>157</v>
      </c>
      <c r="D893" s="139">
        <v>9902725</v>
      </c>
      <c r="E893" s="139" t="s">
        <v>151</v>
      </c>
      <c r="F893" s="139"/>
      <c r="G893" s="141">
        <v>225</v>
      </c>
      <c r="H893" s="140"/>
      <c r="I893" s="140" t="s">
        <v>1346</v>
      </c>
    </row>
    <row r="894" spans="1:9">
      <c r="B894" s="139" t="s">
        <v>448</v>
      </c>
      <c r="C894" s="139" t="s">
        <v>157</v>
      </c>
      <c r="D894" s="139">
        <v>9909791</v>
      </c>
      <c r="E894" s="139" t="s">
        <v>151</v>
      </c>
      <c r="F894" s="139"/>
      <c r="G894" s="141">
        <v>225</v>
      </c>
      <c r="H894" s="140"/>
      <c r="I894" s="140" t="s">
        <v>1347</v>
      </c>
    </row>
    <row r="895" spans="1:9">
      <c r="B895" s="139" t="s">
        <v>468</v>
      </c>
      <c r="C895" s="139" t="s">
        <v>157</v>
      </c>
      <c r="D895" s="139">
        <v>9912191</v>
      </c>
      <c r="E895" s="139" t="s">
        <v>151</v>
      </c>
      <c r="F895" s="139"/>
      <c r="G895" s="141">
        <v>225</v>
      </c>
      <c r="H895" s="140"/>
      <c r="I895" s="140" t="s">
        <v>1348</v>
      </c>
    </row>
    <row r="896" spans="1:9">
      <c r="B896" s="139" t="s">
        <v>502</v>
      </c>
      <c r="C896" s="139" t="s">
        <v>157</v>
      </c>
      <c r="D896" s="139">
        <v>9919853</v>
      </c>
      <c r="E896" s="139" t="s">
        <v>151</v>
      </c>
      <c r="F896" s="139"/>
      <c r="G896" s="141">
        <v>225</v>
      </c>
      <c r="H896" s="140"/>
      <c r="I896" s="140" t="s">
        <v>1349</v>
      </c>
    </row>
    <row r="897" spans="1:9">
      <c r="B897" s="139" t="s">
        <v>527</v>
      </c>
      <c r="C897" s="139" t="s">
        <v>157</v>
      </c>
      <c r="D897" s="139">
        <v>9924100</v>
      </c>
      <c r="E897" s="139" t="s">
        <v>151</v>
      </c>
      <c r="F897" s="139"/>
      <c r="G897" s="141">
        <v>225</v>
      </c>
      <c r="H897" s="140"/>
      <c r="I897" s="140" t="s">
        <v>1350</v>
      </c>
    </row>
    <row r="898" spans="1:9">
      <c r="B898" s="139" t="s">
        <v>546</v>
      </c>
      <c r="C898" s="139" t="s">
        <v>157</v>
      </c>
      <c r="D898" s="139">
        <v>9928284</v>
      </c>
      <c r="E898" s="139" t="s">
        <v>151</v>
      </c>
      <c r="F898" s="139"/>
      <c r="G898" s="141">
        <v>150</v>
      </c>
      <c r="H898" s="140"/>
      <c r="I898" s="140" t="s">
        <v>1351</v>
      </c>
    </row>
    <row r="899" spans="1:9">
      <c r="B899" s="139" t="s">
        <v>583</v>
      </c>
      <c r="C899" s="139" t="s">
        <v>157</v>
      </c>
      <c r="D899" s="139">
        <v>9940505</v>
      </c>
      <c r="E899" s="139" t="s">
        <v>151</v>
      </c>
      <c r="F899" s="139"/>
      <c r="G899" s="141">
        <v>150</v>
      </c>
      <c r="H899" s="140"/>
      <c r="I899" s="140" t="s">
        <v>1352</v>
      </c>
    </row>
    <row r="900" spans="1:9">
      <c r="A900" s="138" t="s">
        <v>1353</v>
      </c>
      <c r="G900" s="142" t="s">
        <v>1354</v>
      </c>
      <c r="H900" s="142" t="s">
        <v>1296</v>
      </c>
    </row>
    <row r="901" spans="1:9">
      <c r="A901" s="138" t="s">
        <v>1355</v>
      </c>
      <c r="G901" s="142" t="s">
        <v>1356</v>
      </c>
      <c r="H901" s="142" t="s">
        <v>1357</v>
      </c>
    </row>
    <row r="902" spans="1:9">
      <c r="A902" s="138" t="s">
        <v>1358</v>
      </c>
    </row>
    <row r="903" spans="1:9">
      <c r="B903" s="139" t="s">
        <v>137</v>
      </c>
      <c r="C903" s="139" t="s">
        <v>157</v>
      </c>
      <c r="D903" s="139">
        <v>9888573</v>
      </c>
      <c r="E903" s="139" t="s">
        <v>304</v>
      </c>
      <c r="F903" s="139" t="s">
        <v>1358</v>
      </c>
      <c r="G903" s="141">
        <v>4200</v>
      </c>
      <c r="H903" s="140"/>
      <c r="I903" s="140" t="s">
        <v>1359</v>
      </c>
    </row>
    <row r="904" spans="1:9">
      <c r="B904" s="139" t="s">
        <v>321</v>
      </c>
      <c r="C904" s="139" t="s">
        <v>157</v>
      </c>
      <c r="D904" s="139">
        <v>9891311</v>
      </c>
      <c r="E904" s="139" t="s">
        <v>304</v>
      </c>
      <c r="F904" s="139" t="s">
        <v>1360</v>
      </c>
      <c r="G904" s="141">
        <v>4200</v>
      </c>
      <c r="H904" s="140"/>
      <c r="I904" s="140" t="s">
        <v>1361</v>
      </c>
    </row>
    <row r="905" spans="1:9">
      <c r="B905" s="139" t="s">
        <v>365</v>
      </c>
      <c r="C905" s="139" t="s">
        <v>157</v>
      </c>
      <c r="D905" s="139">
        <v>9895329</v>
      </c>
      <c r="E905" s="139" t="s">
        <v>304</v>
      </c>
      <c r="F905" s="139" t="s">
        <v>1362</v>
      </c>
      <c r="G905" s="141">
        <v>4200</v>
      </c>
      <c r="H905" s="140"/>
      <c r="I905" s="140" t="s">
        <v>1363</v>
      </c>
    </row>
    <row r="906" spans="1:9">
      <c r="B906" s="139" t="s">
        <v>406</v>
      </c>
      <c r="C906" s="139" t="s">
        <v>157</v>
      </c>
      <c r="D906" s="139">
        <v>9902724</v>
      </c>
      <c r="E906" s="139" t="s">
        <v>304</v>
      </c>
      <c r="F906" s="139"/>
      <c r="G906" s="141">
        <v>4200</v>
      </c>
      <c r="H906" s="140"/>
      <c r="I906" s="140" t="s">
        <v>1364</v>
      </c>
    </row>
    <row r="907" spans="1:9">
      <c r="B907" s="139" t="s">
        <v>448</v>
      </c>
      <c r="C907" s="139" t="s">
        <v>157</v>
      </c>
      <c r="D907" s="139">
        <v>9909789</v>
      </c>
      <c r="E907" s="139" t="s">
        <v>304</v>
      </c>
      <c r="F907" s="139"/>
      <c r="G907" s="141">
        <v>4200</v>
      </c>
      <c r="H907" s="140"/>
      <c r="I907" s="140" t="s">
        <v>1365</v>
      </c>
    </row>
    <row r="908" spans="1:9">
      <c r="B908" s="139" t="s">
        <v>448</v>
      </c>
      <c r="C908" s="139" t="s">
        <v>157</v>
      </c>
      <c r="D908" s="139">
        <v>9909788</v>
      </c>
      <c r="E908" s="139" t="s">
        <v>304</v>
      </c>
      <c r="F908" s="139"/>
      <c r="G908" s="141">
        <v>4200</v>
      </c>
      <c r="H908" s="140"/>
      <c r="I908" s="140" t="s">
        <v>1366</v>
      </c>
    </row>
    <row r="909" spans="1:9">
      <c r="B909" s="139" t="s">
        <v>179</v>
      </c>
      <c r="C909" s="139" t="s">
        <v>157</v>
      </c>
      <c r="D909" s="139">
        <v>9916350</v>
      </c>
      <c r="E909" s="139" t="s">
        <v>304</v>
      </c>
      <c r="F909" s="139"/>
      <c r="G909" s="141">
        <v>4200</v>
      </c>
      <c r="H909" s="140"/>
      <c r="I909" s="140" t="s">
        <v>1367</v>
      </c>
    </row>
    <row r="910" spans="1:9">
      <c r="B910" s="139" t="s">
        <v>509</v>
      </c>
      <c r="C910" s="139" t="s">
        <v>157</v>
      </c>
      <c r="D910" s="139">
        <v>9921323</v>
      </c>
      <c r="E910" s="139" t="s">
        <v>304</v>
      </c>
      <c r="F910" s="139"/>
      <c r="G910" s="141">
        <v>4200</v>
      </c>
      <c r="H910" s="140"/>
      <c r="I910" s="140" t="s">
        <v>1368</v>
      </c>
    </row>
    <row r="911" spans="1:9">
      <c r="B911" s="139" t="s">
        <v>546</v>
      </c>
      <c r="C911" s="139" t="s">
        <v>157</v>
      </c>
      <c r="D911" s="139">
        <v>9928280</v>
      </c>
      <c r="E911" s="139" t="s">
        <v>304</v>
      </c>
      <c r="F911" s="139"/>
      <c r="G911" s="141">
        <v>4200</v>
      </c>
      <c r="H911" s="140"/>
      <c r="I911" s="140" t="s">
        <v>1369</v>
      </c>
    </row>
    <row r="912" spans="1:9">
      <c r="B912" s="139" t="s">
        <v>566</v>
      </c>
      <c r="C912" s="139" t="s">
        <v>157</v>
      </c>
      <c r="D912" s="139">
        <v>9931019</v>
      </c>
      <c r="E912" s="139" t="s">
        <v>304</v>
      </c>
      <c r="F912" s="139"/>
      <c r="G912" s="141">
        <v>4200</v>
      </c>
      <c r="H912" s="140"/>
      <c r="I912" s="140" t="s">
        <v>1370</v>
      </c>
    </row>
    <row r="913" spans="1:9">
      <c r="B913" s="139" t="s">
        <v>626</v>
      </c>
      <c r="C913" s="139" t="s">
        <v>157</v>
      </c>
      <c r="D913" s="139">
        <v>9947647</v>
      </c>
      <c r="E913" s="139" t="s">
        <v>304</v>
      </c>
      <c r="F913" s="139"/>
      <c r="G913" s="141">
        <v>4200</v>
      </c>
      <c r="H913" s="140"/>
      <c r="I913" s="140" t="s">
        <v>1371</v>
      </c>
    </row>
    <row r="914" spans="1:9">
      <c r="A914" s="138" t="s">
        <v>1372</v>
      </c>
      <c r="G914" s="142" t="s">
        <v>1373</v>
      </c>
      <c r="H914" s="142"/>
    </row>
    <row r="915" spans="1:9">
      <c r="A915" s="138" t="s">
        <v>29</v>
      </c>
    </row>
    <row r="916" spans="1:9">
      <c r="B916" s="139" t="s">
        <v>378</v>
      </c>
      <c r="C916" s="139" t="s">
        <v>157</v>
      </c>
      <c r="D916" s="139">
        <v>9897372</v>
      </c>
      <c r="E916" s="139" t="s">
        <v>302</v>
      </c>
      <c r="F916" s="139"/>
      <c r="G916" s="141">
        <v>1637.3</v>
      </c>
      <c r="H916" s="140"/>
      <c r="I916" s="140" t="s">
        <v>1374</v>
      </c>
    </row>
    <row r="917" spans="1:9">
      <c r="A917" s="138" t="s">
        <v>1375</v>
      </c>
      <c r="G917" s="142" t="s">
        <v>1376</v>
      </c>
      <c r="H917" s="142"/>
    </row>
    <row r="918" spans="1:9">
      <c r="A918" s="138" t="s">
        <v>1377</v>
      </c>
    </row>
    <row r="919" spans="1:9">
      <c r="B919" s="139" t="s">
        <v>406</v>
      </c>
      <c r="C919" s="139" t="s">
        <v>157</v>
      </c>
      <c r="D919" s="139">
        <v>9902730</v>
      </c>
      <c r="E919" s="139" t="s">
        <v>314</v>
      </c>
      <c r="F919" s="139"/>
      <c r="G919" s="141">
        <v>300.47000000000003</v>
      </c>
      <c r="H919" s="140"/>
      <c r="I919" s="140">
        <v>300</v>
      </c>
    </row>
    <row r="920" spans="1:9">
      <c r="B920" s="139" t="s">
        <v>406</v>
      </c>
      <c r="C920" s="139" t="s">
        <v>157</v>
      </c>
      <c r="D920" s="139">
        <v>9902729</v>
      </c>
      <c r="E920" s="139" t="s">
        <v>314</v>
      </c>
      <c r="F920" s="139"/>
      <c r="G920" s="141">
        <v>220.67</v>
      </c>
      <c r="H920" s="140"/>
      <c r="I920" s="140">
        <v>521</v>
      </c>
    </row>
    <row r="921" spans="1:9">
      <c r="A921" s="138" t="s">
        <v>1378</v>
      </c>
      <c r="G921" s="142" t="s">
        <v>1379</v>
      </c>
      <c r="H921" s="142"/>
    </row>
    <row r="922" spans="1:9">
      <c r="A922" s="138" t="s">
        <v>1380</v>
      </c>
    </row>
    <row r="923" spans="1:9">
      <c r="B923" s="139" t="s">
        <v>626</v>
      </c>
      <c r="C923" s="139" t="s">
        <v>157</v>
      </c>
      <c r="D923" s="139">
        <v>9947645</v>
      </c>
      <c r="E923" s="139" t="s">
        <v>500</v>
      </c>
      <c r="F923" s="139" t="s">
        <v>1381</v>
      </c>
      <c r="G923" s="141">
        <v>59</v>
      </c>
      <c r="H923" s="140"/>
      <c r="I923" s="140">
        <v>59</v>
      </c>
    </row>
    <row r="924" spans="1:9">
      <c r="A924" s="138" t="s">
        <v>1382</v>
      </c>
      <c r="G924" s="142" t="s">
        <v>1383</v>
      </c>
      <c r="H924" s="142"/>
    </row>
    <row r="925" spans="1:9">
      <c r="A925" s="138" t="s">
        <v>1384</v>
      </c>
    </row>
    <row r="926" spans="1:9">
      <c r="A926" s="138" t="s">
        <v>1385</v>
      </c>
    </row>
    <row r="927" spans="1:9">
      <c r="B927" s="139" t="s">
        <v>137</v>
      </c>
      <c r="C927" s="139" t="s">
        <v>157</v>
      </c>
      <c r="D927" s="139">
        <v>9888576</v>
      </c>
      <c r="E927" s="139" t="s">
        <v>308</v>
      </c>
      <c r="F927" s="139" t="s">
        <v>1386</v>
      </c>
      <c r="G927" s="141">
        <v>1187.55</v>
      </c>
      <c r="H927" s="140"/>
      <c r="I927" s="140" t="s">
        <v>1387</v>
      </c>
    </row>
    <row r="928" spans="1:9">
      <c r="B928" s="139" t="s">
        <v>448</v>
      </c>
      <c r="C928" s="139" t="s">
        <v>157</v>
      </c>
      <c r="D928" s="139">
        <v>9909785</v>
      </c>
      <c r="E928" s="139" t="s">
        <v>450</v>
      </c>
      <c r="F928" s="139"/>
      <c r="G928" s="141">
        <v>4112.5</v>
      </c>
      <c r="H928" s="140"/>
      <c r="I928" s="140" t="s">
        <v>1388</v>
      </c>
    </row>
    <row r="929" spans="1:9">
      <c r="B929" s="139" t="s">
        <v>502</v>
      </c>
      <c r="C929" s="139" t="s">
        <v>157</v>
      </c>
      <c r="D929" s="139">
        <v>9919848</v>
      </c>
      <c r="E929" s="139" t="s">
        <v>450</v>
      </c>
      <c r="F929" s="139"/>
      <c r="G929" s="141">
        <v>8395</v>
      </c>
      <c r="H929" s="140"/>
      <c r="I929" s="140" t="s">
        <v>1389</v>
      </c>
    </row>
    <row r="930" spans="1:9">
      <c r="B930" s="139" t="s">
        <v>527</v>
      </c>
      <c r="C930" s="139" t="s">
        <v>157</v>
      </c>
      <c r="D930" s="139">
        <v>9924095</v>
      </c>
      <c r="E930" s="139" t="s">
        <v>450</v>
      </c>
      <c r="F930" s="139"/>
      <c r="G930" s="141">
        <v>5543.25</v>
      </c>
      <c r="H930" s="140"/>
      <c r="I930" s="140" t="s">
        <v>1390</v>
      </c>
    </row>
    <row r="931" spans="1:9">
      <c r="B931" s="139" t="s">
        <v>221</v>
      </c>
      <c r="C931" s="139" t="s">
        <v>157</v>
      </c>
      <c r="D931" s="139">
        <v>9933499</v>
      </c>
      <c r="E931" s="139" t="s">
        <v>450</v>
      </c>
      <c r="F931" s="139"/>
      <c r="G931" s="141">
        <v>828</v>
      </c>
      <c r="H931" s="140"/>
      <c r="I931" s="140" t="s">
        <v>1391</v>
      </c>
    </row>
    <row r="932" spans="1:9">
      <c r="B932" s="139" t="s">
        <v>583</v>
      </c>
      <c r="C932" s="139" t="s">
        <v>157</v>
      </c>
      <c r="D932" s="139">
        <v>9940507</v>
      </c>
      <c r="E932" s="139" t="s">
        <v>308</v>
      </c>
      <c r="F932" s="139"/>
      <c r="G932" s="141">
        <v>282.75</v>
      </c>
      <c r="H932" s="140"/>
      <c r="I932" s="140" t="s">
        <v>1392</v>
      </c>
    </row>
    <row r="933" spans="1:9">
      <c r="B933" s="139" t="s">
        <v>583</v>
      </c>
      <c r="C933" s="139" t="s">
        <v>157</v>
      </c>
      <c r="D933" s="139">
        <v>9940499</v>
      </c>
      <c r="E933" s="139" t="s">
        <v>450</v>
      </c>
      <c r="F933" s="139"/>
      <c r="G933" s="141">
        <v>189</v>
      </c>
      <c r="H933" s="140"/>
      <c r="I933" s="140" t="s">
        <v>1393</v>
      </c>
    </row>
    <row r="934" spans="1:9">
      <c r="B934" s="139" t="s">
        <v>613</v>
      </c>
      <c r="C934" s="139" t="s">
        <v>157</v>
      </c>
      <c r="D934" s="139">
        <v>9945455</v>
      </c>
      <c r="E934" s="139" t="s">
        <v>308</v>
      </c>
      <c r="F934" s="139"/>
      <c r="G934" s="141">
        <v>8459.8799999999992</v>
      </c>
      <c r="H934" s="140"/>
      <c r="I934" s="140" t="s">
        <v>1394</v>
      </c>
    </row>
    <row r="935" spans="1:9">
      <c r="B935" s="139" t="s">
        <v>636</v>
      </c>
      <c r="C935" s="139" t="s">
        <v>157</v>
      </c>
      <c r="D935" s="139">
        <v>9950220</v>
      </c>
      <c r="E935" s="139" t="s">
        <v>308</v>
      </c>
      <c r="F935" s="139"/>
      <c r="G935" s="141">
        <v>1922.7</v>
      </c>
      <c r="H935" s="140"/>
      <c r="I935" s="140" t="s">
        <v>1395</v>
      </c>
    </row>
    <row r="936" spans="1:9">
      <c r="B936" s="139" t="s">
        <v>240</v>
      </c>
      <c r="C936" s="139" t="s">
        <v>157</v>
      </c>
      <c r="D936" s="139">
        <v>9951550</v>
      </c>
      <c r="E936" s="139" t="s">
        <v>450</v>
      </c>
      <c r="F936" s="139"/>
      <c r="G936" s="141">
        <v>1556.5</v>
      </c>
      <c r="H936" s="140"/>
      <c r="I936" s="140" t="s">
        <v>1396</v>
      </c>
    </row>
    <row r="937" spans="1:9">
      <c r="A937" s="138" t="s">
        <v>1397</v>
      </c>
      <c r="G937" s="142" t="s">
        <v>1398</v>
      </c>
      <c r="H937" s="142" t="s">
        <v>1296</v>
      </c>
    </row>
    <row r="938" spans="1:9">
      <c r="A938" s="138" t="s">
        <v>1399</v>
      </c>
    </row>
    <row r="939" spans="1:9">
      <c r="B939" s="139" t="s">
        <v>291</v>
      </c>
      <c r="C939" s="139" t="s">
        <v>157</v>
      </c>
      <c r="D939" s="139">
        <v>9888570</v>
      </c>
      <c r="E939" s="139" t="s">
        <v>294</v>
      </c>
      <c r="F939" s="139" t="s">
        <v>1400</v>
      </c>
      <c r="G939" s="141">
        <v>3225</v>
      </c>
      <c r="H939" s="140"/>
      <c r="I939" s="140" t="s">
        <v>1401</v>
      </c>
    </row>
    <row r="940" spans="1:9">
      <c r="B940" s="139" t="s">
        <v>137</v>
      </c>
      <c r="C940" s="139" t="s">
        <v>157</v>
      </c>
      <c r="D940" s="139">
        <v>9888571</v>
      </c>
      <c r="E940" s="139" t="s">
        <v>300</v>
      </c>
      <c r="F940" s="139" t="s">
        <v>1400</v>
      </c>
      <c r="G940" s="141">
        <v>8700</v>
      </c>
      <c r="H940" s="140"/>
      <c r="I940" s="140" t="s">
        <v>1402</v>
      </c>
    </row>
    <row r="941" spans="1:9">
      <c r="B941" s="139" t="s">
        <v>137</v>
      </c>
      <c r="C941" s="139" t="s">
        <v>157</v>
      </c>
      <c r="D941" s="139">
        <v>9888572</v>
      </c>
      <c r="E941" s="139" t="s">
        <v>316</v>
      </c>
      <c r="F941" s="139" t="s">
        <v>1400</v>
      </c>
      <c r="G941" s="141">
        <v>900</v>
      </c>
      <c r="H941" s="140"/>
      <c r="I941" s="140" t="s">
        <v>1403</v>
      </c>
    </row>
    <row r="942" spans="1:9">
      <c r="B942" s="139" t="s">
        <v>321</v>
      </c>
      <c r="C942" s="139" t="s">
        <v>157</v>
      </c>
      <c r="D942" s="139">
        <v>9891308</v>
      </c>
      <c r="E942" s="139" t="s">
        <v>300</v>
      </c>
      <c r="F942" s="139" t="s">
        <v>1404</v>
      </c>
      <c r="G942" s="141">
        <v>8140</v>
      </c>
      <c r="H942" s="140"/>
      <c r="I942" s="140" t="s">
        <v>1405</v>
      </c>
    </row>
    <row r="943" spans="1:9">
      <c r="B943" s="139" t="s">
        <v>321</v>
      </c>
      <c r="C943" s="139" t="s">
        <v>157</v>
      </c>
      <c r="D943" s="139">
        <v>9891315</v>
      </c>
      <c r="E943" s="139" t="s">
        <v>330</v>
      </c>
      <c r="F943" s="139" t="s">
        <v>1360</v>
      </c>
      <c r="G943" s="141">
        <v>8625</v>
      </c>
      <c r="H943" s="140"/>
      <c r="I943" s="140" t="s">
        <v>1406</v>
      </c>
    </row>
    <row r="944" spans="1:9">
      <c r="B944" s="139" t="s">
        <v>321</v>
      </c>
      <c r="C944" s="139" t="s">
        <v>157</v>
      </c>
      <c r="D944" s="139">
        <v>9891310</v>
      </c>
      <c r="E944" s="139" t="s">
        <v>316</v>
      </c>
      <c r="F944" s="139" t="s">
        <v>1407</v>
      </c>
      <c r="G944" s="141">
        <v>900</v>
      </c>
      <c r="H944" s="140"/>
      <c r="I944" s="140" t="s">
        <v>1408</v>
      </c>
    </row>
    <row r="945" spans="2:9">
      <c r="B945" s="139" t="s">
        <v>321</v>
      </c>
      <c r="C945" s="139" t="s">
        <v>157</v>
      </c>
      <c r="D945" s="139">
        <v>9891314</v>
      </c>
      <c r="E945" s="139" t="s">
        <v>151</v>
      </c>
      <c r="F945" s="139" t="s">
        <v>1409</v>
      </c>
      <c r="G945" s="141">
        <v>516</v>
      </c>
      <c r="H945" s="140"/>
      <c r="I945" s="140" t="s">
        <v>1410</v>
      </c>
    </row>
    <row r="946" spans="2:9">
      <c r="B946" s="139" t="s">
        <v>346</v>
      </c>
      <c r="C946" s="139" t="s">
        <v>157</v>
      </c>
      <c r="D946" s="139">
        <v>9893632</v>
      </c>
      <c r="E946" s="139" t="s">
        <v>330</v>
      </c>
      <c r="F946" s="139" t="s">
        <v>1360</v>
      </c>
      <c r="G946" s="141">
        <v>4575</v>
      </c>
      <c r="H946" s="140"/>
      <c r="I946" s="140" t="s">
        <v>1411</v>
      </c>
    </row>
    <row r="947" spans="2:9">
      <c r="B947" s="139" t="s">
        <v>147</v>
      </c>
      <c r="C947" s="139" t="s">
        <v>142</v>
      </c>
      <c r="D947" s="139"/>
      <c r="E947" s="139"/>
      <c r="F947" s="139" t="s">
        <v>1412</v>
      </c>
      <c r="G947" s="141">
        <v>25540</v>
      </c>
      <c r="H947" s="140"/>
      <c r="I947" s="140" t="s">
        <v>1413</v>
      </c>
    </row>
    <row r="948" spans="2:9">
      <c r="B948" s="139" t="s">
        <v>365</v>
      </c>
      <c r="C948" s="139" t="s">
        <v>157</v>
      </c>
      <c r="D948" s="139">
        <v>9895328</v>
      </c>
      <c r="E948" s="139" t="s">
        <v>316</v>
      </c>
      <c r="F948" s="139" t="s">
        <v>1414</v>
      </c>
      <c r="G948" s="141">
        <v>900</v>
      </c>
      <c r="H948" s="140"/>
      <c r="I948" s="140" t="s">
        <v>1415</v>
      </c>
    </row>
    <row r="949" spans="2:9">
      <c r="B949" s="139" t="s">
        <v>365</v>
      </c>
      <c r="C949" s="139" t="s">
        <v>157</v>
      </c>
      <c r="D949" s="139">
        <v>9895330</v>
      </c>
      <c r="E949" s="139" t="s">
        <v>330</v>
      </c>
      <c r="F949" s="139" t="s">
        <v>1362</v>
      </c>
      <c r="G949" s="141">
        <v>4200</v>
      </c>
      <c r="H949" s="140"/>
      <c r="I949" s="140" t="s">
        <v>1416</v>
      </c>
    </row>
    <row r="950" spans="2:9">
      <c r="B950" s="139" t="s">
        <v>365</v>
      </c>
      <c r="C950" s="139" t="s">
        <v>157</v>
      </c>
      <c r="D950" s="139">
        <v>9895325</v>
      </c>
      <c r="E950" s="139" t="s">
        <v>300</v>
      </c>
      <c r="F950" s="139" t="s">
        <v>1360</v>
      </c>
      <c r="G950" s="141">
        <v>6880</v>
      </c>
      <c r="H950" s="140"/>
      <c r="I950" s="140" t="s">
        <v>1417</v>
      </c>
    </row>
    <row r="951" spans="2:9">
      <c r="B951" s="139" t="s">
        <v>378</v>
      </c>
      <c r="C951" s="139" t="s">
        <v>157</v>
      </c>
      <c r="D951" s="139">
        <v>9897370</v>
      </c>
      <c r="E951" s="139" t="s">
        <v>384</v>
      </c>
      <c r="F951" s="139"/>
      <c r="G951" s="141">
        <v>23640</v>
      </c>
      <c r="H951" s="140"/>
      <c r="I951" s="140" t="s">
        <v>1418</v>
      </c>
    </row>
    <row r="952" spans="2:9">
      <c r="B952" s="139" t="s">
        <v>378</v>
      </c>
      <c r="C952" s="139" t="s">
        <v>157</v>
      </c>
      <c r="D952" s="139">
        <v>9897091</v>
      </c>
      <c r="E952" s="139" t="s">
        <v>384</v>
      </c>
      <c r="F952" s="139"/>
      <c r="G952" s="141">
        <v>15760</v>
      </c>
      <c r="H952" s="140"/>
      <c r="I952" s="140" t="s">
        <v>1419</v>
      </c>
    </row>
    <row r="953" spans="2:9">
      <c r="B953" s="139" t="s">
        <v>378</v>
      </c>
      <c r="C953" s="139" t="s">
        <v>157</v>
      </c>
      <c r="D953" s="139">
        <v>9897371</v>
      </c>
      <c r="E953" s="139" t="s">
        <v>389</v>
      </c>
      <c r="F953" s="139"/>
      <c r="G953" s="141">
        <v>856.25</v>
      </c>
      <c r="H953" s="140"/>
      <c r="I953" s="140" t="s">
        <v>1420</v>
      </c>
    </row>
    <row r="954" spans="2:9">
      <c r="B954" s="139" t="s">
        <v>406</v>
      </c>
      <c r="C954" s="139" t="s">
        <v>157</v>
      </c>
      <c r="D954" s="139">
        <v>9902719</v>
      </c>
      <c r="E954" s="139" t="s">
        <v>416</v>
      </c>
      <c r="F954" s="139"/>
      <c r="G954" s="141">
        <v>2310</v>
      </c>
      <c r="H954" s="140"/>
      <c r="I954" s="140" t="s">
        <v>1421</v>
      </c>
    </row>
    <row r="955" spans="2:9">
      <c r="B955" s="139" t="s">
        <v>406</v>
      </c>
      <c r="C955" s="139" t="s">
        <v>157</v>
      </c>
      <c r="D955" s="139">
        <v>9902723</v>
      </c>
      <c r="E955" s="139" t="s">
        <v>316</v>
      </c>
      <c r="F955" s="139"/>
      <c r="G955" s="141">
        <v>900</v>
      </c>
      <c r="H955" s="140"/>
      <c r="I955" s="140" t="s">
        <v>1422</v>
      </c>
    </row>
    <row r="956" spans="2:9">
      <c r="B956" s="139" t="s">
        <v>429</v>
      </c>
      <c r="C956" s="139" t="s">
        <v>157</v>
      </c>
      <c r="D956" s="139">
        <v>9904995</v>
      </c>
      <c r="E956" s="139" t="s">
        <v>430</v>
      </c>
      <c r="F956" s="139"/>
      <c r="G956" s="141">
        <v>3617.76</v>
      </c>
      <c r="H956" s="140"/>
      <c r="I956" s="140" t="s">
        <v>1423</v>
      </c>
    </row>
    <row r="957" spans="2:9">
      <c r="B957" s="139" t="s">
        <v>429</v>
      </c>
      <c r="C957" s="139" t="s">
        <v>157</v>
      </c>
      <c r="D957" s="139">
        <v>9904996</v>
      </c>
      <c r="E957" s="139" t="s">
        <v>389</v>
      </c>
      <c r="F957" s="139"/>
      <c r="G957" s="141">
        <v>1554.5</v>
      </c>
      <c r="H957" s="140"/>
      <c r="I957" s="140" t="s">
        <v>1424</v>
      </c>
    </row>
    <row r="958" spans="2:9">
      <c r="B958" s="139" t="s">
        <v>429</v>
      </c>
      <c r="C958" s="139" t="s">
        <v>157</v>
      </c>
      <c r="D958" s="139">
        <v>9904997</v>
      </c>
      <c r="E958" s="139" t="s">
        <v>389</v>
      </c>
      <c r="F958" s="139"/>
      <c r="G958" s="141">
        <v>1427.35</v>
      </c>
      <c r="H958" s="140"/>
      <c r="I958" s="140" t="s">
        <v>1425</v>
      </c>
    </row>
    <row r="959" spans="2:9">
      <c r="B959" s="139" t="s">
        <v>441</v>
      </c>
      <c r="C959" s="139" t="s">
        <v>157</v>
      </c>
      <c r="D959" s="139">
        <v>9906415</v>
      </c>
      <c r="E959" s="139" t="s">
        <v>300</v>
      </c>
      <c r="F959" s="139"/>
      <c r="G959" s="141">
        <v>6360</v>
      </c>
      <c r="H959" s="140"/>
      <c r="I959" s="140" t="s">
        <v>1426</v>
      </c>
    </row>
    <row r="960" spans="2:9">
      <c r="B960" s="139" t="s">
        <v>441</v>
      </c>
      <c r="C960" s="139" t="s">
        <v>157</v>
      </c>
      <c r="D960" s="139">
        <v>9906416</v>
      </c>
      <c r="E960" s="139" t="s">
        <v>300</v>
      </c>
      <c r="F960" s="139"/>
      <c r="G960" s="141">
        <v>8460</v>
      </c>
      <c r="H960" s="140"/>
      <c r="I960" s="140" t="s">
        <v>1427</v>
      </c>
    </row>
    <row r="961" spans="2:9">
      <c r="B961" s="139" t="s">
        <v>448</v>
      </c>
      <c r="C961" s="139" t="s">
        <v>157</v>
      </c>
      <c r="D961" s="139">
        <v>9909792</v>
      </c>
      <c r="E961" s="139" t="s">
        <v>330</v>
      </c>
      <c r="F961" s="139"/>
      <c r="G961" s="141">
        <v>10605</v>
      </c>
      <c r="H961" s="140"/>
      <c r="I961" s="140" t="s">
        <v>1428</v>
      </c>
    </row>
    <row r="962" spans="2:9">
      <c r="B962" s="139" t="s">
        <v>448</v>
      </c>
      <c r="C962" s="139" t="s">
        <v>157</v>
      </c>
      <c r="D962" s="139">
        <v>9909784</v>
      </c>
      <c r="E962" s="139" t="s">
        <v>430</v>
      </c>
      <c r="F962" s="139"/>
      <c r="G962" s="141">
        <v>27888.73</v>
      </c>
      <c r="H962" s="140"/>
      <c r="I962" s="140" t="s">
        <v>1429</v>
      </c>
    </row>
    <row r="963" spans="2:9">
      <c r="B963" s="139" t="s">
        <v>448</v>
      </c>
      <c r="C963" s="139" t="s">
        <v>157</v>
      </c>
      <c r="D963" s="139">
        <v>9909790</v>
      </c>
      <c r="E963" s="139" t="s">
        <v>151</v>
      </c>
      <c r="F963" s="139"/>
      <c r="G963" s="141">
        <v>567.6</v>
      </c>
      <c r="H963" s="140"/>
      <c r="I963" s="140" t="s">
        <v>1430</v>
      </c>
    </row>
    <row r="964" spans="2:9">
      <c r="B964" s="139" t="s">
        <v>468</v>
      </c>
      <c r="C964" s="139" t="s">
        <v>157</v>
      </c>
      <c r="D964" s="139">
        <v>9912192</v>
      </c>
      <c r="E964" s="139" t="s">
        <v>151</v>
      </c>
      <c r="F964" s="139"/>
      <c r="G964" s="141">
        <v>516</v>
      </c>
      <c r="H964" s="140"/>
      <c r="I964" s="140" t="s">
        <v>1431</v>
      </c>
    </row>
    <row r="965" spans="2:9">
      <c r="B965" s="139" t="s">
        <v>468</v>
      </c>
      <c r="C965" s="139" t="s">
        <v>157</v>
      </c>
      <c r="D965" s="139">
        <v>9912188</v>
      </c>
      <c r="E965" s="139" t="s">
        <v>300</v>
      </c>
      <c r="F965" s="139"/>
      <c r="G965" s="141">
        <v>10500</v>
      </c>
      <c r="H965" s="140"/>
      <c r="I965" s="140" t="s">
        <v>1432</v>
      </c>
    </row>
    <row r="966" spans="2:9">
      <c r="B966" s="139" t="s">
        <v>468</v>
      </c>
      <c r="C966" s="139" t="s">
        <v>157</v>
      </c>
      <c r="D966" s="139">
        <v>9912186</v>
      </c>
      <c r="E966" s="139" t="s">
        <v>430</v>
      </c>
      <c r="F966" s="139"/>
      <c r="G966" s="141">
        <v>3147.51</v>
      </c>
      <c r="H966" s="140"/>
      <c r="I966" s="140" t="s">
        <v>1433</v>
      </c>
    </row>
    <row r="967" spans="2:9">
      <c r="B967" s="139" t="s">
        <v>468</v>
      </c>
      <c r="C967" s="139" t="s">
        <v>157</v>
      </c>
      <c r="D967" s="139">
        <v>9912187</v>
      </c>
      <c r="E967" s="139" t="s">
        <v>389</v>
      </c>
      <c r="F967" s="139"/>
      <c r="G967" s="141">
        <v>3429.5</v>
      </c>
      <c r="H967" s="140"/>
      <c r="I967" s="140" t="s">
        <v>1434</v>
      </c>
    </row>
    <row r="968" spans="2:9">
      <c r="B968" s="139" t="s">
        <v>468</v>
      </c>
      <c r="C968" s="139" t="s">
        <v>157</v>
      </c>
      <c r="D968" s="139">
        <v>9912190</v>
      </c>
      <c r="E968" s="139" t="s">
        <v>397</v>
      </c>
      <c r="F968" s="139"/>
      <c r="G968" s="141">
        <v>5530.26</v>
      </c>
      <c r="H968" s="140"/>
      <c r="I968" s="140" t="s">
        <v>1435</v>
      </c>
    </row>
    <row r="969" spans="2:9">
      <c r="B969" s="139" t="s">
        <v>179</v>
      </c>
      <c r="C969" s="139" t="s">
        <v>157</v>
      </c>
      <c r="D969" s="139">
        <v>9916349</v>
      </c>
      <c r="E969" s="139" t="s">
        <v>316</v>
      </c>
      <c r="F969" s="139"/>
      <c r="G969" s="141">
        <v>900</v>
      </c>
      <c r="H969" s="140"/>
      <c r="I969" s="140" t="s">
        <v>1436</v>
      </c>
    </row>
    <row r="970" spans="2:9">
      <c r="B970" s="139" t="s">
        <v>179</v>
      </c>
      <c r="C970" s="139" t="s">
        <v>157</v>
      </c>
      <c r="D970" s="139">
        <v>9916348</v>
      </c>
      <c r="E970" s="139" t="s">
        <v>294</v>
      </c>
      <c r="F970" s="139"/>
      <c r="G970" s="141">
        <v>9570</v>
      </c>
      <c r="H970" s="140"/>
      <c r="I970" s="140" t="s">
        <v>1437</v>
      </c>
    </row>
    <row r="971" spans="2:9">
      <c r="B971" s="139" t="s">
        <v>502</v>
      </c>
      <c r="C971" s="139" t="s">
        <v>157</v>
      </c>
      <c r="D971" s="139">
        <v>9919849</v>
      </c>
      <c r="E971" s="139" t="s">
        <v>300</v>
      </c>
      <c r="F971" s="139"/>
      <c r="G971" s="141">
        <v>7160</v>
      </c>
      <c r="H971" s="140"/>
      <c r="I971" s="140" t="s">
        <v>1438</v>
      </c>
    </row>
    <row r="972" spans="2:9">
      <c r="B972" s="139" t="s">
        <v>502</v>
      </c>
      <c r="C972" s="139" t="s">
        <v>157</v>
      </c>
      <c r="D972" s="139">
        <v>9919852</v>
      </c>
      <c r="E972" s="139" t="s">
        <v>151</v>
      </c>
      <c r="F972" s="139"/>
      <c r="G972" s="141">
        <v>567.6</v>
      </c>
      <c r="H972" s="140"/>
      <c r="I972" s="140" t="s">
        <v>1439</v>
      </c>
    </row>
    <row r="973" spans="2:9">
      <c r="B973" s="139" t="s">
        <v>509</v>
      </c>
      <c r="C973" s="139" t="s">
        <v>157</v>
      </c>
      <c r="D973" s="139">
        <v>9921322</v>
      </c>
      <c r="E973" s="139" t="s">
        <v>300</v>
      </c>
      <c r="F973" s="139"/>
      <c r="G973" s="141">
        <v>8080</v>
      </c>
      <c r="H973" s="140"/>
      <c r="I973" s="140" t="s">
        <v>1440</v>
      </c>
    </row>
    <row r="974" spans="2:9">
      <c r="B974" s="139" t="s">
        <v>527</v>
      </c>
      <c r="C974" s="139" t="s">
        <v>157</v>
      </c>
      <c r="D974" s="139">
        <v>9924096</v>
      </c>
      <c r="E974" s="139" t="s">
        <v>294</v>
      </c>
      <c r="F974" s="139"/>
      <c r="G974" s="141">
        <v>2625</v>
      </c>
      <c r="H974" s="140"/>
      <c r="I974" s="140" t="s">
        <v>1441</v>
      </c>
    </row>
    <row r="975" spans="2:9">
      <c r="B975" s="139" t="s">
        <v>527</v>
      </c>
      <c r="C975" s="139" t="s">
        <v>157</v>
      </c>
      <c r="D975" s="139">
        <v>9924101</v>
      </c>
      <c r="E975" s="139" t="s">
        <v>330</v>
      </c>
      <c r="F975" s="139"/>
      <c r="G975" s="141">
        <v>17850</v>
      </c>
      <c r="H975" s="140"/>
      <c r="I975" s="140" t="s">
        <v>1442</v>
      </c>
    </row>
    <row r="976" spans="2:9">
      <c r="B976" s="139" t="s">
        <v>527</v>
      </c>
      <c r="C976" s="139" t="s">
        <v>157</v>
      </c>
      <c r="D976" s="139">
        <v>9924099</v>
      </c>
      <c r="E976" s="139" t="s">
        <v>151</v>
      </c>
      <c r="F976" s="139"/>
      <c r="G976" s="141">
        <v>567.6</v>
      </c>
      <c r="H976" s="140"/>
      <c r="I976" s="140" t="s">
        <v>1443</v>
      </c>
    </row>
    <row r="977" spans="1:9">
      <c r="B977" s="139" t="s">
        <v>546</v>
      </c>
      <c r="C977" s="139" t="s">
        <v>157</v>
      </c>
      <c r="D977" s="139">
        <v>9928276</v>
      </c>
      <c r="E977" s="139" t="s">
        <v>389</v>
      </c>
      <c r="F977" s="139"/>
      <c r="G977" s="141">
        <v>3365.9</v>
      </c>
      <c r="H977" s="140"/>
      <c r="I977" s="140" t="s">
        <v>1444</v>
      </c>
    </row>
    <row r="978" spans="1:9">
      <c r="B978" s="139" t="s">
        <v>546</v>
      </c>
      <c r="C978" s="139" t="s">
        <v>157</v>
      </c>
      <c r="D978" s="139">
        <v>9928283</v>
      </c>
      <c r="E978" s="139" t="s">
        <v>151</v>
      </c>
      <c r="F978" s="139"/>
      <c r="G978" s="141">
        <v>567.6</v>
      </c>
      <c r="H978" s="140"/>
      <c r="I978" s="140" t="s">
        <v>1445</v>
      </c>
    </row>
    <row r="979" spans="1:9">
      <c r="B979" s="139" t="s">
        <v>546</v>
      </c>
      <c r="C979" s="139" t="s">
        <v>157</v>
      </c>
      <c r="D979" s="139">
        <v>9928277</v>
      </c>
      <c r="E979" s="139" t="s">
        <v>300</v>
      </c>
      <c r="F979" s="139"/>
      <c r="G979" s="141">
        <v>2720</v>
      </c>
      <c r="H979" s="140"/>
      <c r="I979" s="140" t="s">
        <v>1446</v>
      </c>
    </row>
    <row r="980" spans="1:9">
      <c r="B980" s="139" t="s">
        <v>566</v>
      </c>
      <c r="C980" s="139" t="s">
        <v>157</v>
      </c>
      <c r="D980" s="139">
        <v>9931017</v>
      </c>
      <c r="E980" s="139" t="s">
        <v>389</v>
      </c>
      <c r="F980" s="139"/>
      <c r="G980" s="141">
        <v>923</v>
      </c>
      <c r="H980" s="140"/>
      <c r="I980" s="140" t="s">
        <v>1447</v>
      </c>
    </row>
    <row r="981" spans="1:9">
      <c r="B981" s="139" t="s">
        <v>221</v>
      </c>
      <c r="C981" s="139" t="s">
        <v>157</v>
      </c>
      <c r="D981" s="139">
        <v>9933500</v>
      </c>
      <c r="E981" s="139" t="s">
        <v>300</v>
      </c>
      <c r="F981" s="139"/>
      <c r="G981" s="141">
        <v>2580</v>
      </c>
      <c r="H981" s="140"/>
      <c r="I981" s="140" t="s">
        <v>1448</v>
      </c>
    </row>
    <row r="982" spans="1:9">
      <c r="B982" s="139" t="s">
        <v>583</v>
      </c>
      <c r="C982" s="139" t="s">
        <v>157</v>
      </c>
      <c r="D982" s="139">
        <v>9940502</v>
      </c>
      <c r="E982" s="139" t="s">
        <v>389</v>
      </c>
      <c r="F982" s="139"/>
      <c r="G982" s="141">
        <v>14848</v>
      </c>
      <c r="H982" s="140"/>
      <c r="I982" s="140" t="s">
        <v>1449</v>
      </c>
    </row>
    <row r="983" spans="1:9">
      <c r="B983" s="139" t="s">
        <v>583</v>
      </c>
      <c r="C983" s="139" t="s">
        <v>157</v>
      </c>
      <c r="D983" s="139">
        <v>9940503</v>
      </c>
      <c r="E983" s="139" t="s">
        <v>389</v>
      </c>
      <c r="F983" s="139"/>
      <c r="G983" s="141">
        <v>2470.75</v>
      </c>
      <c r="H983" s="140"/>
      <c r="I983" s="140" t="s">
        <v>1450</v>
      </c>
    </row>
    <row r="984" spans="1:9">
      <c r="B984" s="139" t="s">
        <v>583</v>
      </c>
      <c r="C984" s="139" t="s">
        <v>157</v>
      </c>
      <c r="D984" s="139">
        <v>9940501</v>
      </c>
      <c r="E984" s="139" t="s">
        <v>294</v>
      </c>
      <c r="F984" s="139"/>
      <c r="G984" s="141">
        <v>375</v>
      </c>
      <c r="H984" s="140"/>
      <c r="I984" s="140" t="s">
        <v>1451</v>
      </c>
    </row>
    <row r="985" spans="1:9">
      <c r="B985" s="139" t="s">
        <v>603</v>
      </c>
      <c r="C985" s="139" t="s">
        <v>157</v>
      </c>
      <c r="D985" s="139">
        <v>9941738</v>
      </c>
      <c r="E985" s="139" t="s">
        <v>300</v>
      </c>
      <c r="F985" s="139"/>
      <c r="G985" s="141">
        <v>5220</v>
      </c>
      <c r="H985" s="140"/>
      <c r="I985" s="140" t="s">
        <v>1452</v>
      </c>
    </row>
    <row r="986" spans="1:9">
      <c r="B986" s="139" t="s">
        <v>610</v>
      </c>
      <c r="C986" s="139" t="s">
        <v>157</v>
      </c>
      <c r="D986" s="139">
        <v>9945807</v>
      </c>
      <c r="E986" s="139" t="s">
        <v>611</v>
      </c>
      <c r="F986" s="139" t="s">
        <v>1453</v>
      </c>
      <c r="G986" s="141">
        <v>1500</v>
      </c>
      <c r="H986" s="140"/>
      <c r="I986" s="140" t="s">
        <v>1454</v>
      </c>
    </row>
    <row r="987" spans="1:9">
      <c r="B987" s="139" t="s">
        <v>613</v>
      </c>
      <c r="C987" s="139" t="s">
        <v>157</v>
      </c>
      <c r="D987" s="139">
        <v>9945452</v>
      </c>
      <c r="E987" s="139" t="s">
        <v>618</v>
      </c>
      <c r="F987" s="139"/>
      <c r="G987" s="141">
        <v>1350</v>
      </c>
      <c r="H987" s="140"/>
      <c r="I987" s="140" t="s">
        <v>1455</v>
      </c>
    </row>
    <row r="988" spans="1:9">
      <c r="B988" s="139" t="s">
        <v>636</v>
      </c>
      <c r="C988" s="139" t="s">
        <v>157</v>
      </c>
      <c r="D988" s="139">
        <v>9950216</v>
      </c>
      <c r="E988" s="139" t="s">
        <v>294</v>
      </c>
      <c r="F988" s="139"/>
      <c r="G988" s="141">
        <v>1087.5</v>
      </c>
      <c r="H988" s="140"/>
      <c r="I988" s="140" t="s">
        <v>1456</v>
      </c>
    </row>
    <row r="989" spans="1:9">
      <c r="B989" s="139" t="s">
        <v>636</v>
      </c>
      <c r="C989" s="139" t="s">
        <v>157</v>
      </c>
      <c r="D989" s="139">
        <v>9950219</v>
      </c>
      <c r="E989" s="139" t="s">
        <v>316</v>
      </c>
      <c r="F989" s="139"/>
      <c r="G989" s="141">
        <v>12400</v>
      </c>
      <c r="H989" s="140"/>
      <c r="I989" s="140" t="s">
        <v>1457</v>
      </c>
    </row>
    <row r="990" spans="1:9">
      <c r="B990" s="139" t="s">
        <v>636</v>
      </c>
      <c r="C990" s="139" t="s">
        <v>157</v>
      </c>
      <c r="D990" s="139">
        <v>9950217</v>
      </c>
      <c r="E990" s="139" t="s">
        <v>300</v>
      </c>
      <c r="F990" s="139"/>
      <c r="G990" s="141">
        <v>2700</v>
      </c>
      <c r="H990" s="140"/>
      <c r="I990" s="140" t="s">
        <v>1458</v>
      </c>
    </row>
    <row r="991" spans="1:9">
      <c r="B991" s="139" t="s">
        <v>240</v>
      </c>
      <c r="C991" s="139" t="s">
        <v>157</v>
      </c>
      <c r="D991" s="139">
        <v>9951551</v>
      </c>
      <c r="E991" s="139" t="s">
        <v>330</v>
      </c>
      <c r="F991" s="139"/>
      <c r="G991" s="141">
        <v>11550</v>
      </c>
      <c r="H991" s="140"/>
      <c r="I991" s="140" t="s">
        <v>1459</v>
      </c>
    </row>
    <row r="992" spans="1:9">
      <c r="A992" s="138" t="s">
        <v>1460</v>
      </c>
      <c r="G992" s="142" t="s">
        <v>1461</v>
      </c>
      <c r="H992" s="142" t="s">
        <v>1296</v>
      </c>
    </row>
    <row r="993" spans="1:9">
      <c r="A993" s="138" t="s">
        <v>1462</v>
      </c>
      <c r="G993" s="142" t="s">
        <v>1463</v>
      </c>
      <c r="H993" s="142"/>
    </row>
    <row r="994" spans="1:9">
      <c r="A994" s="138" t="s">
        <v>1464</v>
      </c>
    </row>
    <row r="995" spans="1:9">
      <c r="B995" s="139" t="s">
        <v>391</v>
      </c>
      <c r="C995" s="139" t="s">
        <v>142</v>
      </c>
      <c r="D995" s="139" t="s">
        <v>286</v>
      </c>
      <c r="E995" s="139"/>
      <c r="F995" s="139" t="s">
        <v>1465</v>
      </c>
      <c r="G995" s="141">
        <v>1864.17</v>
      </c>
      <c r="H995" s="140"/>
      <c r="I995" s="140" t="s">
        <v>1466</v>
      </c>
    </row>
    <row r="996" spans="1:9">
      <c r="B996" s="139" t="s">
        <v>399</v>
      </c>
      <c r="C996" s="139" t="s">
        <v>142</v>
      </c>
      <c r="D996" s="139" t="s">
        <v>286</v>
      </c>
      <c r="E996" s="139"/>
      <c r="F996" s="139" t="s">
        <v>1465</v>
      </c>
      <c r="G996" s="141">
        <v>30</v>
      </c>
      <c r="H996" s="140"/>
      <c r="I996" s="140" t="s">
        <v>1467</v>
      </c>
    </row>
    <row r="997" spans="1:9">
      <c r="B997" s="139" t="s">
        <v>406</v>
      </c>
      <c r="C997" s="139" t="s">
        <v>142</v>
      </c>
      <c r="D997" s="139" t="s">
        <v>286</v>
      </c>
      <c r="E997" s="139"/>
      <c r="F997" s="139" t="s">
        <v>1465</v>
      </c>
      <c r="G997" s="141">
        <v>800.84</v>
      </c>
      <c r="H997" s="140"/>
      <c r="I997" s="140" t="s">
        <v>1468</v>
      </c>
    </row>
    <row r="998" spans="1:9">
      <c r="B998" s="139" t="s">
        <v>429</v>
      </c>
      <c r="C998" s="139" t="s">
        <v>142</v>
      </c>
      <c r="D998" s="139" t="s">
        <v>286</v>
      </c>
      <c r="E998" s="139"/>
      <c r="F998" s="139" t="s">
        <v>1465</v>
      </c>
      <c r="G998" s="141">
        <v>30</v>
      </c>
      <c r="H998" s="140"/>
      <c r="I998" s="140" t="s">
        <v>1469</v>
      </c>
    </row>
    <row r="999" spans="1:9">
      <c r="B999" s="139" t="s">
        <v>444</v>
      </c>
      <c r="C999" s="139" t="s">
        <v>142</v>
      </c>
      <c r="D999" s="139" t="s">
        <v>286</v>
      </c>
      <c r="E999" s="139"/>
      <c r="F999" s="139" t="s">
        <v>1465</v>
      </c>
      <c r="G999" s="141">
        <v>1048.69</v>
      </c>
      <c r="H999" s="140"/>
      <c r="I999" s="140" t="s">
        <v>1470</v>
      </c>
    </row>
    <row r="1000" spans="1:9">
      <c r="B1000" s="139" t="s">
        <v>461</v>
      </c>
      <c r="C1000" s="139" t="s">
        <v>142</v>
      </c>
      <c r="D1000" s="139" t="s">
        <v>286</v>
      </c>
      <c r="E1000" s="139"/>
      <c r="F1000" s="139" t="s">
        <v>1465</v>
      </c>
      <c r="G1000" s="141">
        <v>153.55000000000001</v>
      </c>
      <c r="H1000" s="140"/>
      <c r="I1000" s="140" t="s">
        <v>1471</v>
      </c>
    </row>
    <row r="1001" spans="1:9">
      <c r="B1001" s="139" t="s">
        <v>477</v>
      </c>
      <c r="C1001" s="139" t="s">
        <v>142</v>
      </c>
      <c r="D1001" s="139" t="s">
        <v>286</v>
      </c>
      <c r="E1001" s="139"/>
      <c r="F1001" s="139" t="s">
        <v>1465</v>
      </c>
      <c r="G1001" s="141">
        <v>30</v>
      </c>
      <c r="H1001" s="140"/>
      <c r="I1001" s="140" t="s">
        <v>1472</v>
      </c>
    </row>
    <row r="1002" spans="1:9">
      <c r="B1002" s="139" t="s">
        <v>483</v>
      </c>
      <c r="C1002" s="139" t="s">
        <v>142</v>
      </c>
      <c r="D1002" s="139" t="s">
        <v>286</v>
      </c>
      <c r="E1002" s="139"/>
      <c r="F1002" s="139" t="s">
        <v>1465</v>
      </c>
      <c r="G1002" s="141">
        <v>30</v>
      </c>
      <c r="H1002" s="140"/>
      <c r="I1002" s="140" t="s">
        <v>1473</v>
      </c>
    </row>
    <row r="1003" spans="1:9">
      <c r="B1003" s="139" t="s">
        <v>495</v>
      </c>
      <c r="C1003" s="139" t="s">
        <v>142</v>
      </c>
      <c r="D1003" s="139" t="s">
        <v>286</v>
      </c>
      <c r="E1003" s="139"/>
      <c r="F1003" s="139" t="s">
        <v>1465</v>
      </c>
      <c r="G1003" s="141">
        <v>30</v>
      </c>
      <c r="H1003" s="140"/>
      <c r="I1003" s="140" t="s">
        <v>1474</v>
      </c>
    </row>
    <row r="1004" spans="1:9">
      <c r="B1004" s="139" t="s">
        <v>509</v>
      </c>
      <c r="C1004" s="139" t="s">
        <v>142</v>
      </c>
      <c r="D1004" s="139" t="s">
        <v>286</v>
      </c>
      <c r="E1004" s="139"/>
      <c r="F1004" s="139" t="s">
        <v>1465</v>
      </c>
      <c r="G1004" s="141">
        <v>30</v>
      </c>
      <c r="H1004" s="140"/>
      <c r="I1004" s="140" t="s">
        <v>1475</v>
      </c>
    </row>
    <row r="1005" spans="1:9">
      <c r="B1005" s="139" t="s">
        <v>523</v>
      </c>
      <c r="C1005" s="139" t="s">
        <v>142</v>
      </c>
      <c r="D1005" s="139" t="s">
        <v>286</v>
      </c>
      <c r="E1005" s="139"/>
      <c r="F1005" s="139" t="s">
        <v>1465</v>
      </c>
      <c r="G1005" s="141">
        <v>30</v>
      </c>
      <c r="H1005" s="140"/>
      <c r="I1005" s="140" t="s">
        <v>1476</v>
      </c>
    </row>
    <row r="1006" spans="1:9">
      <c r="B1006" s="139" t="s">
        <v>540</v>
      </c>
      <c r="C1006" s="139" t="s">
        <v>142</v>
      </c>
      <c r="D1006" s="139" t="s">
        <v>286</v>
      </c>
      <c r="E1006" s="139"/>
      <c r="F1006" s="139" t="s">
        <v>1465</v>
      </c>
      <c r="G1006" s="141">
        <v>300</v>
      </c>
      <c r="H1006" s="140"/>
      <c r="I1006" s="140" t="s">
        <v>1477</v>
      </c>
    </row>
    <row r="1007" spans="1:9">
      <c r="B1007" s="139" t="s">
        <v>542</v>
      </c>
      <c r="C1007" s="139" t="s">
        <v>142</v>
      </c>
      <c r="D1007" s="139" t="s">
        <v>286</v>
      </c>
      <c r="E1007" s="139"/>
      <c r="F1007" s="139" t="s">
        <v>1465</v>
      </c>
      <c r="G1007" s="141">
        <v>60</v>
      </c>
      <c r="H1007" s="140"/>
      <c r="I1007" s="140" t="s">
        <v>1478</v>
      </c>
    </row>
    <row r="1008" spans="1:9">
      <c r="B1008" s="139" t="s">
        <v>562</v>
      </c>
      <c r="C1008" s="139" t="s">
        <v>142</v>
      </c>
      <c r="D1008" s="139" t="s">
        <v>286</v>
      </c>
      <c r="E1008" s="139"/>
      <c r="F1008" s="139" t="s">
        <v>1465</v>
      </c>
      <c r="G1008" s="141">
        <v>60</v>
      </c>
      <c r="H1008" s="140"/>
      <c r="I1008" s="140" t="s">
        <v>1479</v>
      </c>
    </row>
    <row r="1009" spans="1:9">
      <c r="B1009" s="139" t="s">
        <v>575</v>
      </c>
      <c r="C1009" s="139" t="s">
        <v>142</v>
      </c>
      <c r="D1009" s="139" t="s">
        <v>286</v>
      </c>
      <c r="E1009" s="139"/>
      <c r="F1009" s="139" t="s">
        <v>1465</v>
      </c>
      <c r="G1009" s="141">
        <v>60</v>
      </c>
      <c r="H1009" s="140"/>
      <c r="I1009" s="140" t="s">
        <v>1480</v>
      </c>
    </row>
    <row r="1010" spans="1:9">
      <c r="B1010" s="139" t="s">
        <v>583</v>
      </c>
      <c r="C1010" s="139" t="s">
        <v>142</v>
      </c>
      <c r="D1010" s="139" t="s">
        <v>286</v>
      </c>
      <c r="E1010" s="139"/>
      <c r="F1010" s="139" t="s">
        <v>1465</v>
      </c>
      <c r="G1010" s="141">
        <v>60</v>
      </c>
      <c r="H1010" s="140"/>
      <c r="I1010" s="140" t="s">
        <v>1481</v>
      </c>
    </row>
    <row r="1011" spans="1:9">
      <c r="B1011" s="139" t="s">
        <v>229</v>
      </c>
      <c r="C1011" s="139" t="s">
        <v>142</v>
      </c>
      <c r="D1011" s="139" t="s">
        <v>286</v>
      </c>
      <c r="E1011" s="139"/>
      <c r="F1011" s="139" t="s">
        <v>1465</v>
      </c>
      <c r="G1011" s="141">
        <v>60</v>
      </c>
      <c r="H1011" s="140"/>
      <c r="I1011" s="140" t="s">
        <v>1482</v>
      </c>
    </row>
    <row r="1012" spans="1:9">
      <c r="B1012" s="139" t="s">
        <v>622</v>
      </c>
      <c r="C1012" s="139" t="s">
        <v>142</v>
      </c>
      <c r="D1012" s="139" t="s">
        <v>286</v>
      </c>
      <c r="E1012" s="139"/>
      <c r="F1012" s="139" t="s">
        <v>1465</v>
      </c>
      <c r="G1012" s="141">
        <v>60</v>
      </c>
      <c r="H1012" s="140"/>
      <c r="I1012" s="140" t="s">
        <v>1483</v>
      </c>
    </row>
    <row r="1013" spans="1:9">
      <c r="B1013" s="139" t="s">
        <v>626</v>
      </c>
      <c r="C1013" s="139" t="s">
        <v>142</v>
      </c>
      <c r="D1013" s="139" t="s">
        <v>286</v>
      </c>
      <c r="E1013" s="139"/>
      <c r="F1013" s="139" t="s">
        <v>1465</v>
      </c>
      <c r="G1013" s="141">
        <v>60</v>
      </c>
      <c r="H1013" s="140"/>
      <c r="I1013" s="140" t="s">
        <v>1484</v>
      </c>
    </row>
    <row r="1014" spans="1:9">
      <c r="B1014" s="139" t="s">
        <v>240</v>
      </c>
      <c r="C1014" s="139" t="s">
        <v>142</v>
      </c>
      <c r="D1014" s="139" t="s">
        <v>286</v>
      </c>
      <c r="E1014" s="139"/>
      <c r="F1014" s="139" t="s">
        <v>1465</v>
      </c>
      <c r="G1014" s="141">
        <v>60</v>
      </c>
      <c r="H1014" s="140"/>
      <c r="I1014" s="140" t="s">
        <v>1485</v>
      </c>
    </row>
    <row r="1015" spans="1:9">
      <c r="A1015" s="138" t="s">
        <v>1486</v>
      </c>
      <c r="G1015" s="142" t="s">
        <v>1487</v>
      </c>
      <c r="H1015" s="142"/>
    </row>
    <row r="1016" spans="1:9">
      <c r="A1016" s="138" t="s">
        <v>1488</v>
      </c>
    </row>
    <row r="1017" spans="1:9">
      <c r="A1017" s="138" t="s">
        <v>1489</v>
      </c>
    </row>
    <row r="1018" spans="1:9">
      <c r="B1018" s="139" t="s">
        <v>137</v>
      </c>
      <c r="C1018" s="139" t="s">
        <v>157</v>
      </c>
      <c r="D1018" s="139">
        <v>9888574</v>
      </c>
      <c r="E1018" s="139" t="s">
        <v>302</v>
      </c>
      <c r="F1018" s="139" t="s">
        <v>1490</v>
      </c>
      <c r="G1018" s="141">
        <v>1637.3</v>
      </c>
      <c r="H1018" s="140"/>
      <c r="I1018" s="140" t="s">
        <v>1374</v>
      </c>
    </row>
    <row r="1019" spans="1:9">
      <c r="B1019" s="139" t="s">
        <v>321</v>
      </c>
      <c r="C1019" s="139" t="s">
        <v>157</v>
      </c>
      <c r="D1019" s="139">
        <v>9891313</v>
      </c>
      <c r="E1019" s="139" t="s">
        <v>302</v>
      </c>
      <c r="F1019" s="139" t="s">
        <v>1491</v>
      </c>
      <c r="G1019" s="141">
        <v>1637.3</v>
      </c>
      <c r="H1019" s="140"/>
      <c r="I1019" s="140" t="s">
        <v>1492</v>
      </c>
    </row>
    <row r="1020" spans="1:9">
      <c r="B1020" s="139" t="s">
        <v>147</v>
      </c>
      <c r="C1020" s="139" t="s">
        <v>142</v>
      </c>
      <c r="D1020" s="139"/>
      <c r="E1020" s="139"/>
      <c r="F1020" s="139" t="s">
        <v>1493</v>
      </c>
      <c r="G1020" s="141">
        <v>1637.3</v>
      </c>
      <c r="H1020" s="140"/>
      <c r="I1020" s="140" t="s">
        <v>1494</v>
      </c>
    </row>
    <row r="1021" spans="1:9">
      <c r="B1021" s="139" t="s">
        <v>406</v>
      </c>
      <c r="C1021" s="139" t="s">
        <v>157</v>
      </c>
      <c r="D1021" s="139">
        <v>9902718</v>
      </c>
      <c r="E1021" s="139" t="s">
        <v>411</v>
      </c>
      <c r="F1021" s="139"/>
      <c r="G1021" s="141">
        <v>25</v>
      </c>
      <c r="H1021" s="140"/>
      <c r="I1021" s="140" t="s">
        <v>1495</v>
      </c>
    </row>
    <row r="1022" spans="1:9">
      <c r="B1022" s="139" t="s">
        <v>429</v>
      </c>
      <c r="C1022" s="139" t="s">
        <v>157</v>
      </c>
      <c r="D1022" s="139">
        <v>9904998</v>
      </c>
      <c r="E1022" s="139" t="s">
        <v>302</v>
      </c>
      <c r="F1022" s="139"/>
      <c r="G1022" s="141">
        <v>3274.6</v>
      </c>
      <c r="H1022" s="140"/>
      <c r="I1022" s="140" t="s">
        <v>1496</v>
      </c>
    </row>
    <row r="1023" spans="1:9">
      <c r="B1023" s="139" t="s">
        <v>492</v>
      </c>
      <c r="C1023" s="139" t="s">
        <v>157</v>
      </c>
      <c r="D1023" s="139">
        <v>9917682</v>
      </c>
      <c r="E1023" s="139" t="s">
        <v>302</v>
      </c>
      <c r="F1023" s="139"/>
      <c r="G1023" s="141">
        <v>3274.6</v>
      </c>
      <c r="H1023" s="140"/>
      <c r="I1023" s="140" t="s">
        <v>1497</v>
      </c>
    </row>
    <row r="1024" spans="1:9">
      <c r="B1024" s="139" t="s">
        <v>546</v>
      </c>
      <c r="C1024" s="139" t="s">
        <v>157</v>
      </c>
      <c r="D1024" s="139">
        <v>9928282</v>
      </c>
      <c r="E1024" s="139" t="s">
        <v>302</v>
      </c>
      <c r="F1024" s="139"/>
      <c r="G1024" s="141">
        <v>3274.6</v>
      </c>
      <c r="H1024" s="140"/>
      <c r="I1024" s="140" t="s">
        <v>1498</v>
      </c>
    </row>
    <row r="1025" spans="1:9">
      <c r="B1025" s="139" t="s">
        <v>583</v>
      </c>
      <c r="C1025" s="139" t="s">
        <v>157</v>
      </c>
      <c r="D1025" s="139">
        <v>9940500</v>
      </c>
      <c r="E1025" s="139" t="s">
        <v>411</v>
      </c>
      <c r="F1025" s="139"/>
      <c r="G1025" s="141">
        <v>25</v>
      </c>
      <c r="H1025" s="140"/>
      <c r="I1025" s="140" t="s">
        <v>1499</v>
      </c>
    </row>
    <row r="1026" spans="1:9">
      <c r="B1026" s="139" t="s">
        <v>243</v>
      </c>
      <c r="C1026" s="139" t="s">
        <v>142</v>
      </c>
      <c r="D1026" s="139" t="s">
        <v>1076</v>
      </c>
      <c r="E1026" s="139"/>
      <c r="F1026" s="139" t="s">
        <v>1077</v>
      </c>
      <c r="G1026" s="141">
        <v>14796.72</v>
      </c>
      <c r="H1026" s="140"/>
      <c r="I1026" s="140" t="s">
        <v>1500</v>
      </c>
    </row>
    <row r="1027" spans="1:9">
      <c r="A1027" s="138" t="s">
        <v>1501</v>
      </c>
      <c r="G1027" s="142" t="s">
        <v>1502</v>
      </c>
      <c r="H1027" s="142" t="s">
        <v>1296</v>
      </c>
    </row>
    <row r="1028" spans="1:9">
      <c r="A1028" s="138" t="s">
        <v>1503</v>
      </c>
    </row>
    <row r="1029" spans="1:9">
      <c r="B1029" s="139" t="s">
        <v>648</v>
      </c>
      <c r="C1029" s="139" t="s">
        <v>649</v>
      </c>
      <c r="D1029" s="139" t="s">
        <v>650</v>
      </c>
      <c r="E1029" s="139" t="s">
        <v>651</v>
      </c>
      <c r="F1029" s="139" t="s">
        <v>1504</v>
      </c>
      <c r="G1029" s="141">
        <v>19077.53</v>
      </c>
      <c r="H1029" s="140"/>
      <c r="I1029" s="140" t="s">
        <v>1505</v>
      </c>
    </row>
    <row r="1030" spans="1:9">
      <c r="B1030" s="139" t="s">
        <v>243</v>
      </c>
      <c r="C1030" s="139" t="s">
        <v>142</v>
      </c>
      <c r="D1030" s="139" t="s">
        <v>1057</v>
      </c>
      <c r="E1030" s="139"/>
      <c r="F1030" s="139" t="s">
        <v>1058</v>
      </c>
      <c r="G1030" s="141">
        <v>4800</v>
      </c>
      <c r="H1030" s="140"/>
      <c r="I1030" s="140" t="s">
        <v>1506</v>
      </c>
    </row>
    <row r="1031" spans="1:9">
      <c r="A1031" s="138" t="s">
        <v>1507</v>
      </c>
      <c r="G1031" s="142" t="s">
        <v>1508</v>
      </c>
      <c r="H1031" s="142" t="s">
        <v>1296</v>
      </c>
    </row>
    <row r="1032" spans="1:9">
      <c r="A1032" s="138" t="s">
        <v>1509</v>
      </c>
    </row>
    <row r="1033" spans="1:9">
      <c r="B1033" s="139" t="s">
        <v>285</v>
      </c>
      <c r="C1033" s="139" t="s">
        <v>142</v>
      </c>
      <c r="D1033" s="139" t="s">
        <v>286</v>
      </c>
      <c r="E1033" s="139"/>
      <c r="F1033" s="139" t="s">
        <v>1510</v>
      </c>
      <c r="G1033" s="141">
        <v>192.5</v>
      </c>
      <c r="H1033" s="140"/>
      <c r="I1033" s="140">
        <v>193</v>
      </c>
    </row>
    <row r="1034" spans="1:9">
      <c r="B1034" s="139" t="s">
        <v>285</v>
      </c>
      <c r="C1034" s="139" t="s">
        <v>142</v>
      </c>
      <c r="D1034" s="139" t="s">
        <v>286</v>
      </c>
      <c r="E1034" s="139"/>
      <c r="F1034" s="139" t="s">
        <v>1511</v>
      </c>
      <c r="G1034" s="141">
        <v>680.88</v>
      </c>
      <c r="H1034" s="140"/>
      <c r="I1034" s="140">
        <v>873</v>
      </c>
    </row>
    <row r="1035" spans="1:9">
      <c r="B1035" s="139" t="s">
        <v>285</v>
      </c>
      <c r="C1035" s="139" t="s">
        <v>142</v>
      </c>
      <c r="D1035" s="139" t="s">
        <v>286</v>
      </c>
      <c r="E1035" s="139"/>
      <c r="F1035" s="139" t="s">
        <v>1512</v>
      </c>
      <c r="G1035" s="141">
        <v>718.31</v>
      </c>
      <c r="H1035" s="140"/>
      <c r="I1035" s="140" t="s">
        <v>1513</v>
      </c>
    </row>
    <row r="1036" spans="1:9">
      <c r="B1036" s="139" t="s">
        <v>285</v>
      </c>
      <c r="C1036" s="139" t="s">
        <v>142</v>
      </c>
      <c r="D1036" s="139" t="s">
        <v>286</v>
      </c>
      <c r="E1036" s="139"/>
      <c r="F1036" s="139" t="s">
        <v>1514</v>
      </c>
      <c r="G1036" s="141">
        <v>6471.05</v>
      </c>
      <c r="H1036" s="140"/>
      <c r="I1036" s="140" t="s">
        <v>1515</v>
      </c>
    </row>
    <row r="1037" spans="1:9">
      <c r="B1037" s="139" t="s">
        <v>285</v>
      </c>
      <c r="C1037" s="139" t="s">
        <v>142</v>
      </c>
      <c r="D1037" s="139" t="s">
        <v>286</v>
      </c>
      <c r="E1037" s="139"/>
      <c r="F1037" s="139" t="s">
        <v>1516</v>
      </c>
      <c r="G1037" s="141">
        <v>592.30999999999995</v>
      </c>
      <c r="H1037" s="140"/>
      <c r="I1037" s="140" t="s">
        <v>1517</v>
      </c>
    </row>
    <row r="1038" spans="1:9">
      <c r="B1038" s="139" t="s">
        <v>318</v>
      </c>
      <c r="C1038" s="139" t="s">
        <v>142</v>
      </c>
      <c r="D1038" s="139" t="s">
        <v>286</v>
      </c>
      <c r="E1038" s="139"/>
      <c r="F1038" s="139" t="s">
        <v>1514</v>
      </c>
      <c r="G1038" s="141">
        <v>6937.36</v>
      </c>
      <c r="H1038" s="140"/>
      <c r="I1038" s="140" t="s">
        <v>1518</v>
      </c>
    </row>
    <row r="1039" spans="1:9">
      <c r="B1039" s="139" t="s">
        <v>318</v>
      </c>
      <c r="C1039" s="139" t="s">
        <v>142</v>
      </c>
      <c r="D1039" s="139" t="s">
        <v>286</v>
      </c>
      <c r="E1039" s="139"/>
      <c r="F1039" s="139" t="s">
        <v>1510</v>
      </c>
      <c r="G1039" s="141">
        <v>192.5</v>
      </c>
      <c r="H1039" s="140"/>
      <c r="I1039" s="140" t="s">
        <v>1519</v>
      </c>
    </row>
    <row r="1040" spans="1:9">
      <c r="B1040" s="139" t="s">
        <v>318</v>
      </c>
      <c r="C1040" s="139" t="s">
        <v>142</v>
      </c>
      <c r="D1040" s="139" t="s">
        <v>286</v>
      </c>
      <c r="E1040" s="139"/>
      <c r="F1040" s="139" t="s">
        <v>1511</v>
      </c>
      <c r="G1040" s="141">
        <v>680.88</v>
      </c>
      <c r="H1040" s="140"/>
      <c r="I1040" s="140" t="s">
        <v>1520</v>
      </c>
    </row>
    <row r="1041" spans="2:9">
      <c r="B1041" s="139" t="s">
        <v>318</v>
      </c>
      <c r="C1041" s="139" t="s">
        <v>142</v>
      </c>
      <c r="D1041" s="139" t="s">
        <v>286</v>
      </c>
      <c r="E1041" s="139"/>
      <c r="F1041" s="139" t="s">
        <v>1512</v>
      </c>
      <c r="G1041" s="141">
        <v>718.31</v>
      </c>
      <c r="H1041" s="140"/>
      <c r="I1041" s="140" t="s">
        <v>1521</v>
      </c>
    </row>
    <row r="1042" spans="2:9">
      <c r="B1042" s="139" t="s">
        <v>318</v>
      </c>
      <c r="C1042" s="139" t="s">
        <v>142</v>
      </c>
      <c r="D1042" s="139" t="s">
        <v>286</v>
      </c>
      <c r="E1042" s="139"/>
      <c r="F1042" s="139" t="s">
        <v>1516</v>
      </c>
      <c r="G1042" s="141">
        <v>126</v>
      </c>
      <c r="H1042" s="140"/>
      <c r="I1042" s="140" t="s">
        <v>1522</v>
      </c>
    </row>
    <row r="1043" spans="2:9">
      <c r="B1043" s="139" t="s">
        <v>321</v>
      </c>
      <c r="C1043" s="139" t="s">
        <v>142</v>
      </c>
      <c r="D1043" s="139" t="s">
        <v>286</v>
      </c>
      <c r="E1043" s="139"/>
      <c r="F1043" s="139" t="s">
        <v>1514</v>
      </c>
      <c r="G1043" s="141">
        <v>3849.82</v>
      </c>
      <c r="H1043" s="140"/>
      <c r="I1043" s="140" t="s">
        <v>1523</v>
      </c>
    </row>
    <row r="1044" spans="2:9">
      <c r="B1044" s="139" t="s">
        <v>321</v>
      </c>
      <c r="C1044" s="139" t="s">
        <v>142</v>
      </c>
      <c r="D1044" s="139" t="s">
        <v>286</v>
      </c>
      <c r="E1044" s="139"/>
      <c r="F1044" s="139" t="s">
        <v>1516</v>
      </c>
      <c r="G1044" s="141">
        <v>3339.54</v>
      </c>
      <c r="H1044" s="140"/>
      <c r="I1044" s="140" t="s">
        <v>1524</v>
      </c>
    </row>
    <row r="1045" spans="2:9">
      <c r="B1045" s="139" t="s">
        <v>321</v>
      </c>
      <c r="C1045" s="139" t="s">
        <v>142</v>
      </c>
      <c r="D1045" s="139" t="s">
        <v>286</v>
      </c>
      <c r="E1045" s="139"/>
      <c r="F1045" s="139" t="s">
        <v>1512</v>
      </c>
      <c r="G1045" s="141">
        <v>592.30999999999995</v>
      </c>
      <c r="H1045" s="140"/>
      <c r="I1045" s="140" t="s">
        <v>1525</v>
      </c>
    </row>
    <row r="1046" spans="2:9">
      <c r="B1046" s="139" t="s">
        <v>321</v>
      </c>
      <c r="C1046" s="139" t="s">
        <v>142</v>
      </c>
      <c r="D1046" s="139" t="s">
        <v>286</v>
      </c>
      <c r="E1046" s="139"/>
      <c r="F1046" s="139" t="s">
        <v>1511</v>
      </c>
      <c r="G1046" s="141">
        <v>680.88</v>
      </c>
      <c r="H1046" s="140"/>
      <c r="I1046" s="140" t="s">
        <v>1526</v>
      </c>
    </row>
    <row r="1047" spans="2:9">
      <c r="B1047" s="139" t="s">
        <v>321</v>
      </c>
      <c r="C1047" s="139" t="s">
        <v>142</v>
      </c>
      <c r="D1047" s="139" t="s">
        <v>286</v>
      </c>
      <c r="E1047" s="139"/>
      <c r="F1047" s="139" t="s">
        <v>1510</v>
      </c>
      <c r="G1047" s="141">
        <v>192.5</v>
      </c>
      <c r="H1047" s="140"/>
      <c r="I1047" s="140" t="s">
        <v>1527</v>
      </c>
    </row>
    <row r="1048" spans="2:9">
      <c r="B1048" s="139" t="s">
        <v>346</v>
      </c>
      <c r="C1048" s="139" t="s">
        <v>142</v>
      </c>
      <c r="D1048" s="139" t="s">
        <v>286</v>
      </c>
      <c r="E1048" s="139"/>
      <c r="F1048" s="139" t="s">
        <v>1510</v>
      </c>
      <c r="G1048" s="141">
        <v>192.5</v>
      </c>
      <c r="H1048" s="140"/>
      <c r="I1048" s="140" t="s">
        <v>1528</v>
      </c>
    </row>
    <row r="1049" spans="2:9">
      <c r="B1049" s="139" t="s">
        <v>346</v>
      </c>
      <c r="C1049" s="139" t="s">
        <v>142</v>
      </c>
      <c r="D1049" s="139" t="s">
        <v>286</v>
      </c>
      <c r="E1049" s="139"/>
      <c r="F1049" s="139" t="s">
        <v>1511</v>
      </c>
      <c r="G1049" s="141">
        <v>680.88</v>
      </c>
      <c r="H1049" s="140"/>
      <c r="I1049" s="140" t="s">
        <v>1529</v>
      </c>
    </row>
    <row r="1050" spans="2:9">
      <c r="B1050" s="139" t="s">
        <v>346</v>
      </c>
      <c r="C1050" s="139" t="s">
        <v>142</v>
      </c>
      <c r="D1050" s="139" t="s">
        <v>286</v>
      </c>
      <c r="E1050" s="139"/>
      <c r="F1050" s="139" t="s">
        <v>1514</v>
      </c>
      <c r="G1050" s="141">
        <v>5232.05</v>
      </c>
      <c r="H1050" s="140"/>
      <c r="I1050" s="140" t="s">
        <v>1530</v>
      </c>
    </row>
    <row r="1051" spans="2:9">
      <c r="B1051" s="139" t="s">
        <v>346</v>
      </c>
      <c r="C1051" s="139" t="s">
        <v>142</v>
      </c>
      <c r="D1051" s="139" t="s">
        <v>286</v>
      </c>
      <c r="E1051" s="139"/>
      <c r="F1051" s="139" t="s">
        <v>1516</v>
      </c>
      <c r="G1051" s="141">
        <v>592.30999999999995</v>
      </c>
      <c r="H1051" s="140"/>
      <c r="I1051" s="140" t="s">
        <v>1531</v>
      </c>
    </row>
    <row r="1052" spans="2:9">
      <c r="B1052" s="139" t="s">
        <v>346</v>
      </c>
      <c r="C1052" s="139" t="s">
        <v>142</v>
      </c>
      <c r="D1052" s="139" t="s">
        <v>286</v>
      </c>
      <c r="E1052" s="139"/>
      <c r="F1052" s="139" t="s">
        <v>1512</v>
      </c>
      <c r="G1052" s="141">
        <v>592.30999999999995</v>
      </c>
      <c r="H1052" s="140"/>
      <c r="I1052" s="140" t="s">
        <v>1532</v>
      </c>
    </row>
    <row r="1053" spans="2:9">
      <c r="B1053" s="139" t="s">
        <v>373</v>
      </c>
      <c r="C1053" s="139" t="s">
        <v>142</v>
      </c>
      <c r="D1053" s="139" t="s">
        <v>286</v>
      </c>
      <c r="E1053" s="139"/>
      <c r="F1053" s="139" t="s">
        <v>1510</v>
      </c>
      <c r="G1053" s="141">
        <v>192.5</v>
      </c>
      <c r="H1053" s="140"/>
      <c r="I1053" s="140" t="s">
        <v>1533</v>
      </c>
    </row>
    <row r="1054" spans="2:9">
      <c r="B1054" s="139" t="s">
        <v>373</v>
      </c>
      <c r="C1054" s="139" t="s">
        <v>142</v>
      </c>
      <c r="D1054" s="139" t="s">
        <v>286</v>
      </c>
      <c r="E1054" s="139"/>
      <c r="F1054" s="139" t="s">
        <v>1511</v>
      </c>
      <c r="G1054" s="141">
        <v>680.88</v>
      </c>
      <c r="H1054" s="140"/>
      <c r="I1054" s="140" t="s">
        <v>1534</v>
      </c>
    </row>
    <row r="1055" spans="2:9">
      <c r="B1055" s="139" t="s">
        <v>373</v>
      </c>
      <c r="C1055" s="139" t="s">
        <v>142</v>
      </c>
      <c r="D1055" s="139" t="s">
        <v>286</v>
      </c>
      <c r="E1055" s="139"/>
      <c r="F1055" s="139" t="s">
        <v>1514</v>
      </c>
      <c r="G1055" s="141">
        <v>6416.67</v>
      </c>
      <c r="H1055" s="140"/>
      <c r="I1055" s="140" t="s">
        <v>1535</v>
      </c>
    </row>
    <row r="1056" spans="2:9">
      <c r="B1056" s="139" t="s">
        <v>376</v>
      </c>
      <c r="C1056" s="139" t="s">
        <v>142</v>
      </c>
      <c r="D1056" s="139" t="s">
        <v>286</v>
      </c>
      <c r="E1056" s="139"/>
      <c r="F1056" s="139" t="s">
        <v>1510</v>
      </c>
      <c r="G1056" s="141">
        <v>12.71</v>
      </c>
      <c r="H1056" s="140"/>
      <c r="I1056" s="140" t="s">
        <v>1536</v>
      </c>
    </row>
    <row r="1057" spans="2:9">
      <c r="B1057" s="139" t="s">
        <v>376</v>
      </c>
      <c r="C1057" s="139" t="s">
        <v>142</v>
      </c>
      <c r="D1057" s="139" t="s">
        <v>286</v>
      </c>
      <c r="E1057" s="139"/>
      <c r="F1057" s="139" t="s">
        <v>1537</v>
      </c>
      <c r="G1057" s="141">
        <v>423.5</v>
      </c>
      <c r="H1057" s="140"/>
      <c r="I1057" s="140" t="s">
        <v>1538</v>
      </c>
    </row>
    <row r="1058" spans="2:9">
      <c r="B1058" s="139" t="s">
        <v>391</v>
      </c>
      <c r="C1058" s="139" t="s">
        <v>142</v>
      </c>
      <c r="D1058" s="139" t="s">
        <v>286</v>
      </c>
      <c r="E1058" s="139"/>
      <c r="F1058" s="139" t="s">
        <v>1516</v>
      </c>
      <c r="G1058" s="141">
        <v>620.54</v>
      </c>
      <c r="H1058" s="140"/>
      <c r="I1058" s="140" t="s">
        <v>1539</v>
      </c>
    </row>
    <row r="1059" spans="2:9">
      <c r="B1059" s="139" t="s">
        <v>391</v>
      </c>
      <c r="C1059" s="139" t="s">
        <v>142</v>
      </c>
      <c r="D1059" s="139" t="s">
        <v>286</v>
      </c>
      <c r="E1059" s="139"/>
      <c r="F1059" s="139" t="s">
        <v>1511</v>
      </c>
      <c r="G1059" s="141">
        <v>481.5</v>
      </c>
      <c r="H1059" s="140"/>
      <c r="I1059" s="140" t="s">
        <v>1540</v>
      </c>
    </row>
    <row r="1060" spans="2:9">
      <c r="B1060" s="139" t="s">
        <v>391</v>
      </c>
      <c r="C1060" s="139" t="s">
        <v>142</v>
      </c>
      <c r="D1060" s="139" t="s">
        <v>286</v>
      </c>
      <c r="E1060" s="139"/>
      <c r="F1060" s="139" t="s">
        <v>1510</v>
      </c>
      <c r="G1060" s="141">
        <v>201.68</v>
      </c>
      <c r="H1060" s="140"/>
      <c r="I1060" s="140" t="s">
        <v>1541</v>
      </c>
    </row>
    <row r="1061" spans="2:9">
      <c r="B1061" s="139" t="s">
        <v>391</v>
      </c>
      <c r="C1061" s="139" t="s">
        <v>142</v>
      </c>
      <c r="D1061" s="139" t="s">
        <v>286</v>
      </c>
      <c r="E1061" s="139"/>
      <c r="F1061" s="139" t="s">
        <v>1514</v>
      </c>
      <c r="G1061" s="141">
        <v>6101.99</v>
      </c>
      <c r="H1061" s="140"/>
      <c r="I1061" s="140" t="s">
        <v>1542</v>
      </c>
    </row>
    <row r="1062" spans="2:9">
      <c r="B1062" s="139" t="s">
        <v>399</v>
      </c>
      <c r="C1062" s="139" t="s">
        <v>142</v>
      </c>
      <c r="D1062" s="139" t="s">
        <v>286</v>
      </c>
      <c r="E1062" s="139"/>
      <c r="F1062" s="139" t="s">
        <v>1514</v>
      </c>
      <c r="G1062" s="141">
        <v>8247.24</v>
      </c>
      <c r="H1062" s="140"/>
      <c r="I1062" s="140" t="s">
        <v>1543</v>
      </c>
    </row>
    <row r="1063" spans="2:9">
      <c r="B1063" s="139" t="s">
        <v>399</v>
      </c>
      <c r="C1063" s="139" t="s">
        <v>142</v>
      </c>
      <c r="D1063" s="139" t="s">
        <v>286</v>
      </c>
      <c r="E1063" s="139"/>
      <c r="F1063" s="139" t="s">
        <v>1510</v>
      </c>
      <c r="G1063" s="141">
        <v>202.87</v>
      </c>
      <c r="H1063" s="140"/>
      <c r="I1063" s="140" t="s">
        <v>1544</v>
      </c>
    </row>
    <row r="1064" spans="2:9">
      <c r="B1064" s="139" t="s">
        <v>399</v>
      </c>
      <c r="C1064" s="139" t="s">
        <v>142</v>
      </c>
      <c r="D1064" s="139" t="s">
        <v>286</v>
      </c>
      <c r="E1064" s="139"/>
      <c r="F1064" s="139" t="s">
        <v>1511</v>
      </c>
      <c r="G1064" s="141">
        <v>481.5</v>
      </c>
      <c r="H1064" s="140"/>
      <c r="I1064" s="140" t="s">
        <v>1545</v>
      </c>
    </row>
    <row r="1065" spans="2:9">
      <c r="B1065" s="139" t="s">
        <v>403</v>
      </c>
      <c r="C1065" s="139" t="s">
        <v>142</v>
      </c>
      <c r="D1065" s="139" t="s">
        <v>286</v>
      </c>
      <c r="E1065" s="139"/>
      <c r="F1065" s="139" t="s">
        <v>1537</v>
      </c>
      <c r="G1065" s="141">
        <v>165</v>
      </c>
      <c r="H1065" s="140"/>
      <c r="I1065" s="140" t="s">
        <v>1546</v>
      </c>
    </row>
    <row r="1066" spans="2:9">
      <c r="B1066" s="139" t="s">
        <v>406</v>
      </c>
      <c r="C1066" s="139" t="s">
        <v>142</v>
      </c>
      <c r="D1066" s="139" t="s">
        <v>286</v>
      </c>
      <c r="E1066" s="139"/>
      <c r="F1066" s="139" t="s">
        <v>1514</v>
      </c>
      <c r="G1066" s="141">
        <v>7788.03</v>
      </c>
      <c r="H1066" s="140"/>
      <c r="I1066" s="140" t="s">
        <v>1547</v>
      </c>
    </row>
    <row r="1067" spans="2:9">
      <c r="B1067" s="139" t="s">
        <v>406</v>
      </c>
      <c r="C1067" s="139" t="s">
        <v>142</v>
      </c>
      <c r="D1067" s="139" t="s">
        <v>286</v>
      </c>
      <c r="E1067" s="139"/>
      <c r="F1067" s="139" t="s">
        <v>1510</v>
      </c>
      <c r="G1067" s="141">
        <v>202.87</v>
      </c>
      <c r="H1067" s="140"/>
      <c r="I1067" s="140" t="s">
        <v>1548</v>
      </c>
    </row>
    <row r="1068" spans="2:9">
      <c r="B1068" s="139" t="s">
        <v>406</v>
      </c>
      <c r="C1068" s="139" t="s">
        <v>142</v>
      </c>
      <c r="D1068" s="139" t="s">
        <v>286</v>
      </c>
      <c r="E1068" s="139"/>
      <c r="F1068" s="139" t="s">
        <v>1511</v>
      </c>
      <c r="G1068" s="141">
        <v>481.5</v>
      </c>
      <c r="H1068" s="140"/>
      <c r="I1068" s="140" t="s">
        <v>1549</v>
      </c>
    </row>
    <row r="1069" spans="2:9">
      <c r="B1069" s="139" t="s">
        <v>406</v>
      </c>
      <c r="C1069" s="139" t="s">
        <v>142</v>
      </c>
      <c r="D1069" s="139" t="s">
        <v>286</v>
      </c>
      <c r="E1069" s="139"/>
      <c r="F1069" s="139" t="s">
        <v>1516</v>
      </c>
      <c r="G1069" s="141">
        <v>624.21</v>
      </c>
      <c r="H1069" s="140"/>
      <c r="I1069" s="140" t="s">
        <v>1550</v>
      </c>
    </row>
    <row r="1070" spans="2:9">
      <c r="B1070" s="139" t="s">
        <v>429</v>
      </c>
      <c r="C1070" s="139" t="s">
        <v>142</v>
      </c>
      <c r="D1070" s="139" t="s">
        <v>286</v>
      </c>
      <c r="E1070" s="139"/>
      <c r="F1070" s="139" t="s">
        <v>1514</v>
      </c>
      <c r="G1070" s="141">
        <v>7788.03</v>
      </c>
      <c r="H1070" s="140"/>
      <c r="I1070" s="140" t="s">
        <v>1551</v>
      </c>
    </row>
    <row r="1071" spans="2:9">
      <c r="B1071" s="139" t="s">
        <v>429</v>
      </c>
      <c r="C1071" s="139" t="s">
        <v>142</v>
      </c>
      <c r="D1071" s="139" t="s">
        <v>286</v>
      </c>
      <c r="E1071" s="139"/>
      <c r="F1071" s="139" t="s">
        <v>1516</v>
      </c>
      <c r="G1071" s="141">
        <v>624.21</v>
      </c>
      <c r="H1071" s="140"/>
      <c r="I1071" s="140" t="s">
        <v>1552</v>
      </c>
    </row>
    <row r="1072" spans="2:9">
      <c r="B1072" s="139" t="s">
        <v>429</v>
      </c>
      <c r="C1072" s="139" t="s">
        <v>142</v>
      </c>
      <c r="D1072" s="139" t="s">
        <v>286</v>
      </c>
      <c r="E1072" s="139"/>
      <c r="F1072" s="139" t="s">
        <v>1511</v>
      </c>
      <c r="G1072" s="141">
        <v>481.5</v>
      </c>
      <c r="H1072" s="140"/>
      <c r="I1072" s="140" t="s">
        <v>1553</v>
      </c>
    </row>
    <row r="1073" spans="2:9">
      <c r="B1073" s="139" t="s">
        <v>429</v>
      </c>
      <c r="C1073" s="139" t="s">
        <v>142</v>
      </c>
      <c r="D1073" s="139" t="s">
        <v>286</v>
      </c>
      <c r="E1073" s="139"/>
      <c r="F1073" s="139" t="s">
        <v>1510</v>
      </c>
      <c r="G1073" s="141">
        <v>202.87</v>
      </c>
      <c r="H1073" s="140"/>
      <c r="I1073" s="140" t="s">
        <v>1554</v>
      </c>
    </row>
    <row r="1074" spans="2:9">
      <c r="B1074" s="139" t="s">
        <v>444</v>
      </c>
      <c r="C1074" s="139" t="s">
        <v>142</v>
      </c>
      <c r="D1074" s="139" t="s">
        <v>286</v>
      </c>
      <c r="E1074" s="139"/>
      <c r="F1074" s="139" t="s">
        <v>1514</v>
      </c>
      <c r="G1074" s="141">
        <v>7788.03</v>
      </c>
      <c r="H1074" s="140"/>
      <c r="I1074" s="140" t="s">
        <v>1555</v>
      </c>
    </row>
    <row r="1075" spans="2:9">
      <c r="B1075" s="139" t="s">
        <v>444</v>
      </c>
      <c r="C1075" s="139" t="s">
        <v>142</v>
      </c>
      <c r="D1075" s="139" t="s">
        <v>286</v>
      </c>
      <c r="E1075" s="139"/>
      <c r="F1075" s="139" t="s">
        <v>1512</v>
      </c>
      <c r="G1075" s="141">
        <v>888.21</v>
      </c>
      <c r="H1075" s="140"/>
      <c r="I1075" s="140" t="s">
        <v>1556</v>
      </c>
    </row>
    <row r="1076" spans="2:9">
      <c r="B1076" s="139" t="s">
        <v>444</v>
      </c>
      <c r="C1076" s="139" t="s">
        <v>142</v>
      </c>
      <c r="D1076" s="139" t="s">
        <v>286</v>
      </c>
      <c r="E1076" s="139"/>
      <c r="F1076" s="139" t="s">
        <v>1511</v>
      </c>
      <c r="G1076" s="141">
        <v>481.5</v>
      </c>
      <c r="H1076" s="140"/>
      <c r="I1076" s="140" t="s">
        <v>1557</v>
      </c>
    </row>
    <row r="1077" spans="2:9">
      <c r="B1077" s="139" t="s">
        <v>444</v>
      </c>
      <c r="C1077" s="139" t="s">
        <v>142</v>
      </c>
      <c r="D1077" s="139" t="s">
        <v>286</v>
      </c>
      <c r="E1077" s="139"/>
      <c r="F1077" s="139" t="s">
        <v>1510</v>
      </c>
      <c r="G1077" s="141">
        <v>202.87</v>
      </c>
      <c r="H1077" s="140"/>
      <c r="I1077" s="140" t="s">
        <v>1558</v>
      </c>
    </row>
    <row r="1078" spans="2:9">
      <c r="B1078" s="139" t="s">
        <v>461</v>
      </c>
      <c r="C1078" s="139" t="s">
        <v>142</v>
      </c>
      <c r="D1078" s="139" t="s">
        <v>286</v>
      </c>
      <c r="E1078" s="139"/>
      <c r="F1078" s="139" t="s">
        <v>1514</v>
      </c>
      <c r="G1078" s="141">
        <v>7788.03</v>
      </c>
      <c r="H1078" s="140"/>
      <c r="I1078" s="140" t="s">
        <v>1559</v>
      </c>
    </row>
    <row r="1079" spans="2:9">
      <c r="B1079" s="139" t="s">
        <v>461</v>
      </c>
      <c r="C1079" s="139" t="s">
        <v>142</v>
      </c>
      <c r="D1079" s="139" t="s">
        <v>286</v>
      </c>
      <c r="E1079" s="139"/>
      <c r="F1079" s="139" t="s">
        <v>1516</v>
      </c>
      <c r="G1079" s="141">
        <v>624.21</v>
      </c>
      <c r="H1079" s="140"/>
      <c r="I1079" s="140" t="s">
        <v>1560</v>
      </c>
    </row>
    <row r="1080" spans="2:9">
      <c r="B1080" s="139" t="s">
        <v>461</v>
      </c>
      <c r="C1080" s="139" t="s">
        <v>142</v>
      </c>
      <c r="D1080" s="139" t="s">
        <v>286</v>
      </c>
      <c r="E1080" s="139"/>
      <c r="F1080" s="139" t="s">
        <v>1511</v>
      </c>
      <c r="G1080" s="141">
        <v>481.5</v>
      </c>
      <c r="H1080" s="140"/>
      <c r="I1080" s="140" t="s">
        <v>1561</v>
      </c>
    </row>
    <row r="1081" spans="2:9">
      <c r="B1081" s="139" t="s">
        <v>461</v>
      </c>
      <c r="C1081" s="139" t="s">
        <v>142</v>
      </c>
      <c r="D1081" s="139" t="s">
        <v>286</v>
      </c>
      <c r="E1081" s="139"/>
      <c r="F1081" s="139" t="s">
        <v>1510</v>
      </c>
      <c r="G1081" s="141">
        <v>202.87</v>
      </c>
      <c r="H1081" s="140"/>
      <c r="I1081" s="140" t="s">
        <v>1562</v>
      </c>
    </row>
    <row r="1082" spans="2:9">
      <c r="B1082" s="139" t="s">
        <v>465</v>
      </c>
      <c r="C1082" s="139" t="s">
        <v>142</v>
      </c>
      <c r="D1082" s="139" t="s">
        <v>286</v>
      </c>
      <c r="E1082" s="139"/>
      <c r="F1082" s="139" t="s">
        <v>1563</v>
      </c>
      <c r="G1082" s="141">
        <v>764.78</v>
      </c>
      <c r="H1082" s="140"/>
      <c r="I1082" s="140" t="s">
        <v>1564</v>
      </c>
    </row>
    <row r="1083" spans="2:9">
      <c r="B1083" s="139" t="s">
        <v>477</v>
      </c>
      <c r="C1083" s="139" t="s">
        <v>142</v>
      </c>
      <c r="D1083" s="139" t="s">
        <v>286</v>
      </c>
      <c r="E1083" s="139"/>
      <c r="F1083" s="139" t="s">
        <v>1514</v>
      </c>
      <c r="G1083" s="141">
        <v>8412.24</v>
      </c>
      <c r="H1083" s="140"/>
      <c r="I1083" s="140" t="s">
        <v>1565</v>
      </c>
    </row>
    <row r="1084" spans="2:9">
      <c r="B1084" s="139" t="s">
        <v>477</v>
      </c>
      <c r="C1084" s="139" t="s">
        <v>142</v>
      </c>
      <c r="D1084" s="139" t="s">
        <v>286</v>
      </c>
      <c r="E1084" s="139"/>
      <c r="F1084" s="139" t="s">
        <v>1511</v>
      </c>
      <c r="G1084" s="141">
        <v>481.5</v>
      </c>
      <c r="H1084" s="140"/>
      <c r="I1084" s="140" t="s">
        <v>1566</v>
      </c>
    </row>
    <row r="1085" spans="2:9">
      <c r="B1085" s="139" t="s">
        <v>477</v>
      </c>
      <c r="C1085" s="139" t="s">
        <v>142</v>
      </c>
      <c r="D1085" s="139" t="s">
        <v>286</v>
      </c>
      <c r="E1085" s="139"/>
      <c r="F1085" s="139" t="s">
        <v>1510</v>
      </c>
      <c r="G1085" s="141">
        <v>202.87</v>
      </c>
      <c r="H1085" s="140"/>
      <c r="I1085" s="140" t="s">
        <v>1567</v>
      </c>
    </row>
    <row r="1086" spans="2:9">
      <c r="B1086" s="139" t="s">
        <v>477</v>
      </c>
      <c r="C1086" s="139" t="s">
        <v>142</v>
      </c>
      <c r="D1086" s="139" t="s">
        <v>286</v>
      </c>
      <c r="E1086" s="139"/>
      <c r="F1086" s="139" t="s">
        <v>1537</v>
      </c>
      <c r="G1086" s="141">
        <v>205.14</v>
      </c>
      <c r="H1086" s="140"/>
      <c r="I1086" s="140" t="s">
        <v>1568</v>
      </c>
    </row>
    <row r="1087" spans="2:9">
      <c r="B1087" s="139" t="s">
        <v>483</v>
      </c>
      <c r="C1087" s="139" t="s">
        <v>142</v>
      </c>
      <c r="D1087" s="139" t="s">
        <v>286</v>
      </c>
      <c r="E1087" s="139"/>
      <c r="F1087" s="139" t="s">
        <v>1512</v>
      </c>
      <c r="G1087" s="141">
        <v>888.21</v>
      </c>
      <c r="H1087" s="140"/>
      <c r="I1087" s="140" t="s">
        <v>1569</v>
      </c>
    </row>
    <row r="1088" spans="2:9">
      <c r="B1088" s="139" t="s">
        <v>483</v>
      </c>
      <c r="C1088" s="139" t="s">
        <v>142</v>
      </c>
      <c r="D1088" s="139" t="s">
        <v>286</v>
      </c>
      <c r="E1088" s="139"/>
      <c r="F1088" s="139" t="s">
        <v>1514</v>
      </c>
      <c r="G1088" s="141">
        <v>7788.03</v>
      </c>
      <c r="H1088" s="140"/>
      <c r="I1088" s="140" t="s">
        <v>1570</v>
      </c>
    </row>
    <row r="1089" spans="2:9">
      <c r="B1089" s="139" t="s">
        <v>483</v>
      </c>
      <c r="C1089" s="139" t="s">
        <v>142</v>
      </c>
      <c r="D1089" s="139" t="s">
        <v>286</v>
      </c>
      <c r="E1089" s="139"/>
      <c r="F1089" s="139" t="s">
        <v>1537</v>
      </c>
      <c r="G1089" s="141">
        <v>205.14</v>
      </c>
      <c r="H1089" s="140"/>
      <c r="I1089" s="140" t="s">
        <v>1571</v>
      </c>
    </row>
    <row r="1090" spans="2:9">
      <c r="B1090" s="139" t="s">
        <v>483</v>
      </c>
      <c r="C1090" s="139" t="s">
        <v>142</v>
      </c>
      <c r="D1090" s="139" t="s">
        <v>286</v>
      </c>
      <c r="E1090" s="139"/>
      <c r="F1090" s="139" t="s">
        <v>1510</v>
      </c>
      <c r="G1090" s="141">
        <v>202.87</v>
      </c>
      <c r="H1090" s="140"/>
      <c r="I1090" s="140" t="s">
        <v>1572</v>
      </c>
    </row>
    <row r="1091" spans="2:9">
      <c r="B1091" s="139" t="s">
        <v>483</v>
      </c>
      <c r="C1091" s="139" t="s">
        <v>142</v>
      </c>
      <c r="D1091" s="139" t="s">
        <v>286</v>
      </c>
      <c r="E1091" s="139"/>
      <c r="F1091" s="139" t="s">
        <v>1511</v>
      </c>
      <c r="G1091" s="141">
        <v>481.5</v>
      </c>
      <c r="H1091" s="140"/>
      <c r="I1091" s="140" t="s">
        <v>1573</v>
      </c>
    </row>
    <row r="1092" spans="2:9">
      <c r="B1092" s="139" t="s">
        <v>495</v>
      </c>
      <c r="C1092" s="139" t="s">
        <v>142</v>
      </c>
      <c r="D1092" s="139" t="s">
        <v>286</v>
      </c>
      <c r="E1092" s="139"/>
      <c r="F1092" s="139" t="s">
        <v>1563</v>
      </c>
      <c r="G1092" s="141">
        <v>198</v>
      </c>
      <c r="H1092" s="140"/>
      <c r="I1092" s="140" t="s">
        <v>1574</v>
      </c>
    </row>
    <row r="1093" spans="2:9">
      <c r="B1093" s="139" t="s">
        <v>495</v>
      </c>
      <c r="C1093" s="139" t="s">
        <v>142</v>
      </c>
      <c r="D1093" s="139" t="s">
        <v>286</v>
      </c>
      <c r="E1093" s="139"/>
      <c r="F1093" s="139" t="s">
        <v>1514</v>
      </c>
      <c r="G1093" s="141">
        <v>8412.24</v>
      </c>
      <c r="H1093" s="140"/>
      <c r="I1093" s="140" t="s">
        <v>1575</v>
      </c>
    </row>
    <row r="1094" spans="2:9">
      <c r="B1094" s="139" t="s">
        <v>495</v>
      </c>
      <c r="C1094" s="139" t="s">
        <v>142</v>
      </c>
      <c r="D1094" s="139" t="s">
        <v>286</v>
      </c>
      <c r="E1094" s="139"/>
      <c r="F1094" s="139" t="s">
        <v>1510</v>
      </c>
      <c r="G1094" s="141">
        <v>202.87</v>
      </c>
      <c r="H1094" s="140"/>
      <c r="I1094" s="140" t="s">
        <v>1576</v>
      </c>
    </row>
    <row r="1095" spans="2:9">
      <c r="B1095" s="139" t="s">
        <v>495</v>
      </c>
      <c r="C1095" s="139" t="s">
        <v>142</v>
      </c>
      <c r="D1095" s="139" t="s">
        <v>286</v>
      </c>
      <c r="E1095" s="139"/>
      <c r="F1095" s="139" t="s">
        <v>1511</v>
      </c>
      <c r="G1095" s="141">
        <v>481.5</v>
      </c>
      <c r="H1095" s="140"/>
      <c r="I1095" s="140" t="s">
        <v>1577</v>
      </c>
    </row>
    <row r="1096" spans="2:9">
      <c r="B1096" s="139" t="s">
        <v>495</v>
      </c>
      <c r="C1096" s="139" t="s">
        <v>142</v>
      </c>
      <c r="D1096" s="139" t="s">
        <v>286</v>
      </c>
      <c r="E1096" s="139"/>
      <c r="F1096" s="139" t="s">
        <v>1537</v>
      </c>
      <c r="G1096" s="141">
        <v>205.14</v>
      </c>
      <c r="H1096" s="140"/>
      <c r="I1096" s="140" t="s">
        <v>1578</v>
      </c>
    </row>
    <row r="1097" spans="2:9">
      <c r="B1097" s="139" t="s">
        <v>509</v>
      </c>
      <c r="C1097" s="139" t="s">
        <v>142</v>
      </c>
      <c r="D1097" s="139" t="s">
        <v>286</v>
      </c>
      <c r="E1097" s="139"/>
      <c r="F1097" s="139" t="s">
        <v>1537</v>
      </c>
      <c r="G1097" s="141">
        <v>205.14</v>
      </c>
      <c r="H1097" s="140"/>
      <c r="I1097" s="140" t="s">
        <v>1579</v>
      </c>
    </row>
    <row r="1098" spans="2:9">
      <c r="B1098" s="139" t="s">
        <v>509</v>
      </c>
      <c r="C1098" s="139" t="s">
        <v>142</v>
      </c>
      <c r="D1098" s="139" t="s">
        <v>286</v>
      </c>
      <c r="E1098" s="139"/>
      <c r="F1098" s="139" t="s">
        <v>1510</v>
      </c>
      <c r="G1098" s="141">
        <v>202.87</v>
      </c>
      <c r="H1098" s="140"/>
      <c r="I1098" s="140" t="s">
        <v>1580</v>
      </c>
    </row>
    <row r="1099" spans="2:9">
      <c r="B1099" s="139" t="s">
        <v>509</v>
      </c>
      <c r="C1099" s="139" t="s">
        <v>142</v>
      </c>
      <c r="D1099" s="139" t="s">
        <v>286</v>
      </c>
      <c r="E1099" s="139"/>
      <c r="F1099" s="139" t="s">
        <v>1511</v>
      </c>
      <c r="G1099" s="141">
        <v>481.5</v>
      </c>
      <c r="H1099" s="140"/>
      <c r="I1099" s="140" t="s">
        <v>1581</v>
      </c>
    </row>
    <row r="1100" spans="2:9">
      <c r="B1100" s="139" t="s">
        <v>509</v>
      </c>
      <c r="C1100" s="139" t="s">
        <v>142</v>
      </c>
      <c r="D1100" s="139" t="s">
        <v>286</v>
      </c>
      <c r="E1100" s="139"/>
      <c r="F1100" s="139" t="s">
        <v>1516</v>
      </c>
      <c r="G1100" s="141">
        <v>66</v>
      </c>
      <c r="H1100" s="140"/>
      <c r="I1100" s="140" t="s">
        <v>1582</v>
      </c>
    </row>
    <row r="1101" spans="2:9">
      <c r="B1101" s="139" t="s">
        <v>509</v>
      </c>
      <c r="C1101" s="139" t="s">
        <v>142</v>
      </c>
      <c r="D1101" s="139" t="s">
        <v>286</v>
      </c>
      <c r="E1101" s="139"/>
      <c r="F1101" s="139" t="s">
        <v>1514</v>
      </c>
      <c r="G1101" s="141">
        <v>8346.24</v>
      </c>
      <c r="H1101" s="140"/>
      <c r="I1101" s="140" t="s">
        <v>1583</v>
      </c>
    </row>
    <row r="1102" spans="2:9">
      <c r="B1102" s="139" t="s">
        <v>523</v>
      </c>
      <c r="C1102" s="139" t="s">
        <v>142</v>
      </c>
      <c r="D1102" s="139" t="s">
        <v>286</v>
      </c>
      <c r="E1102" s="139"/>
      <c r="F1102" s="139" t="s">
        <v>1510</v>
      </c>
      <c r="G1102" s="141">
        <v>202.87</v>
      </c>
      <c r="H1102" s="140"/>
      <c r="I1102" s="140" t="s">
        <v>1584</v>
      </c>
    </row>
    <row r="1103" spans="2:9">
      <c r="B1103" s="139" t="s">
        <v>523</v>
      </c>
      <c r="C1103" s="139" t="s">
        <v>142</v>
      </c>
      <c r="D1103" s="139" t="s">
        <v>286</v>
      </c>
      <c r="E1103" s="139"/>
      <c r="F1103" s="139" t="s">
        <v>1511</v>
      </c>
      <c r="G1103" s="141">
        <v>481.5</v>
      </c>
      <c r="H1103" s="140"/>
      <c r="I1103" s="140" t="s">
        <v>1585</v>
      </c>
    </row>
    <row r="1104" spans="2:9">
      <c r="B1104" s="139" t="s">
        <v>523</v>
      </c>
      <c r="C1104" s="139" t="s">
        <v>142</v>
      </c>
      <c r="D1104" s="139" t="s">
        <v>286</v>
      </c>
      <c r="E1104" s="139"/>
      <c r="F1104" s="139" t="s">
        <v>1586</v>
      </c>
      <c r="G1104" s="141">
        <v>132</v>
      </c>
      <c r="H1104" s="140"/>
      <c r="I1104" s="140" t="s">
        <v>1587</v>
      </c>
    </row>
    <row r="1105" spans="2:9">
      <c r="B1105" s="139" t="s">
        <v>523</v>
      </c>
      <c r="C1105" s="139" t="s">
        <v>142</v>
      </c>
      <c r="D1105" s="139" t="s">
        <v>286</v>
      </c>
      <c r="E1105" s="139"/>
      <c r="F1105" s="139" t="s">
        <v>1516</v>
      </c>
      <c r="G1105" s="141">
        <v>1248.4100000000001</v>
      </c>
      <c r="H1105" s="140"/>
      <c r="I1105" s="140" t="s">
        <v>1588</v>
      </c>
    </row>
    <row r="1106" spans="2:9">
      <c r="B1106" s="139" t="s">
        <v>523</v>
      </c>
      <c r="C1106" s="139" t="s">
        <v>142</v>
      </c>
      <c r="D1106" s="139" t="s">
        <v>286</v>
      </c>
      <c r="E1106" s="139"/>
      <c r="F1106" s="139" t="s">
        <v>1537</v>
      </c>
      <c r="G1106" s="141">
        <v>205.14</v>
      </c>
      <c r="H1106" s="140"/>
      <c r="I1106" s="140" t="s">
        <v>1589</v>
      </c>
    </row>
    <row r="1107" spans="2:9">
      <c r="B1107" s="139" t="s">
        <v>523</v>
      </c>
      <c r="C1107" s="139" t="s">
        <v>142</v>
      </c>
      <c r="D1107" s="139" t="s">
        <v>286</v>
      </c>
      <c r="E1107" s="139"/>
      <c r="F1107" s="139" t="s">
        <v>1514</v>
      </c>
      <c r="G1107" s="141">
        <v>7031.83</v>
      </c>
      <c r="H1107" s="140"/>
      <c r="I1107" s="140" t="s">
        <v>1590</v>
      </c>
    </row>
    <row r="1108" spans="2:9">
      <c r="B1108" s="139" t="s">
        <v>542</v>
      </c>
      <c r="C1108" s="139" t="s">
        <v>142</v>
      </c>
      <c r="D1108" s="139" t="s">
        <v>286</v>
      </c>
      <c r="E1108" s="139"/>
      <c r="F1108" s="139" t="s">
        <v>1514</v>
      </c>
      <c r="G1108" s="141">
        <v>6998.82</v>
      </c>
      <c r="H1108" s="140"/>
      <c r="I1108" s="140" t="s">
        <v>1591</v>
      </c>
    </row>
    <row r="1109" spans="2:9">
      <c r="B1109" s="139" t="s">
        <v>542</v>
      </c>
      <c r="C1109" s="139" t="s">
        <v>142</v>
      </c>
      <c r="D1109" s="139" t="s">
        <v>286</v>
      </c>
      <c r="E1109" s="139"/>
      <c r="F1109" s="139" t="s">
        <v>1586</v>
      </c>
      <c r="G1109" s="141">
        <v>624.21</v>
      </c>
      <c r="H1109" s="140"/>
      <c r="I1109" s="140" t="s">
        <v>1592</v>
      </c>
    </row>
    <row r="1110" spans="2:9">
      <c r="B1110" s="139" t="s">
        <v>542</v>
      </c>
      <c r="C1110" s="139" t="s">
        <v>142</v>
      </c>
      <c r="D1110" s="139" t="s">
        <v>286</v>
      </c>
      <c r="E1110" s="139"/>
      <c r="F1110" s="139" t="s">
        <v>1512</v>
      </c>
      <c r="G1110" s="141">
        <v>789.21</v>
      </c>
      <c r="H1110" s="140"/>
      <c r="I1110" s="140" t="s">
        <v>1593</v>
      </c>
    </row>
    <row r="1111" spans="2:9">
      <c r="B1111" s="139" t="s">
        <v>542</v>
      </c>
      <c r="C1111" s="139" t="s">
        <v>142</v>
      </c>
      <c r="D1111" s="139" t="s">
        <v>286</v>
      </c>
      <c r="E1111" s="139"/>
      <c r="F1111" s="139" t="s">
        <v>1511</v>
      </c>
      <c r="G1111" s="141">
        <v>481.5</v>
      </c>
      <c r="H1111" s="140"/>
      <c r="I1111" s="140" t="s">
        <v>1594</v>
      </c>
    </row>
    <row r="1112" spans="2:9">
      <c r="B1112" s="139" t="s">
        <v>542</v>
      </c>
      <c r="C1112" s="139" t="s">
        <v>142</v>
      </c>
      <c r="D1112" s="139" t="s">
        <v>286</v>
      </c>
      <c r="E1112" s="139"/>
      <c r="F1112" s="139" t="s">
        <v>1510</v>
      </c>
      <c r="G1112" s="141">
        <v>202.87</v>
      </c>
      <c r="H1112" s="140"/>
      <c r="I1112" s="140" t="s">
        <v>1595</v>
      </c>
    </row>
    <row r="1113" spans="2:9">
      <c r="B1113" s="139" t="s">
        <v>542</v>
      </c>
      <c r="C1113" s="139" t="s">
        <v>142</v>
      </c>
      <c r="D1113" s="139" t="s">
        <v>286</v>
      </c>
      <c r="E1113" s="139"/>
      <c r="F1113" s="139" t="s">
        <v>1537</v>
      </c>
      <c r="G1113" s="141">
        <v>205.14</v>
      </c>
      <c r="H1113" s="140"/>
      <c r="I1113" s="140" t="s">
        <v>1596</v>
      </c>
    </row>
    <row r="1114" spans="2:9">
      <c r="B1114" s="139" t="s">
        <v>562</v>
      </c>
      <c r="C1114" s="139" t="s">
        <v>142</v>
      </c>
      <c r="D1114" s="139" t="s">
        <v>286</v>
      </c>
      <c r="E1114" s="139"/>
      <c r="F1114" s="139" t="s">
        <v>1514</v>
      </c>
      <c r="G1114" s="141">
        <v>7788.03</v>
      </c>
      <c r="H1114" s="140"/>
      <c r="I1114" s="140" t="s">
        <v>1597</v>
      </c>
    </row>
    <row r="1115" spans="2:9">
      <c r="B1115" s="139" t="s">
        <v>562</v>
      </c>
      <c r="C1115" s="139" t="s">
        <v>142</v>
      </c>
      <c r="D1115" s="139" t="s">
        <v>286</v>
      </c>
      <c r="E1115" s="139"/>
      <c r="F1115" s="139" t="s">
        <v>1516</v>
      </c>
      <c r="G1115" s="141">
        <v>624.21</v>
      </c>
      <c r="H1115" s="140"/>
      <c r="I1115" s="140" t="s">
        <v>1598</v>
      </c>
    </row>
    <row r="1116" spans="2:9">
      <c r="B1116" s="139" t="s">
        <v>562</v>
      </c>
      <c r="C1116" s="139" t="s">
        <v>142</v>
      </c>
      <c r="D1116" s="139" t="s">
        <v>286</v>
      </c>
      <c r="E1116" s="139"/>
      <c r="F1116" s="139" t="s">
        <v>1511</v>
      </c>
      <c r="G1116" s="141">
        <v>481.5</v>
      </c>
      <c r="H1116" s="140"/>
      <c r="I1116" s="140" t="s">
        <v>1599</v>
      </c>
    </row>
    <row r="1117" spans="2:9">
      <c r="B1117" s="139" t="s">
        <v>562</v>
      </c>
      <c r="C1117" s="139" t="s">
        <v>142</v>
      </c>
      <c r="D1117" s="139" t="s">
        <v>286</v>
      </c>
      <c r="E1117" s="139"/>
      <c r="F1117" s="139" t="s">
        <v>1510</v>
      </c>
      <c r="G1117" s="141">
        <v>202.87</v>
      </c>
      <c r="H1117" s="140"/>
      <c r="I1117" s="140" t="s">
        <v>1600</v>
      </c>
    </row>
    <row r="1118" spans="2:9">
      <c r="B1118" s="139" t="s">
        <v>562</v>
      </c>
      <c r="C1118" s="139" t="s">
        <v>142</v>
      </c>
      <c r="D1118" s="139" t="s">
        <v>286</v>
      </c>
      <c r="E1118" s="139"/>
      <c r="F1118" s="139" t="s">
        <v>1537</v>
      </c>
      <c r="G1118" s="141">
        <v>205.14</v>
      </c>
      <c r="H1118" s="140"/>
      <c r="I1118" s="140" t="s">
        <v>1601</v>
      </c>
    </row>
    <row r="1119" spans="2:9">
      <c r="B1119" s="139" t="s">
        <v>575</v>
      </c>
      <c r="C1119" s="139" t="s">
        <v>142</v>
      </c>
      <c r="D1119" s="139" t="s">
        <v>286</v>
      </c>
      <c r="E1119" s="139"/>
      <c r="F1119" s="139" t="s">
        <v>1514</v>
      </c>
      <c r="G1119" s="141">
        <v>5291.21</v>
      </c>
      <c r="H1119" s="140"/>
      <c r="I1119" s="140" t="s">
        <v>1602</v>
      </c>
    </row>
    <row r="1120" spans="2:9">
      <c r="B1120" s="139" t="s">
        <v>575</v>
      </c>
      <c r="C1120" s="139" t="s">
        <v>142</v>
      </c>
      <c r="D1120" s="139" t="s">
        <v>286</v>
      </c>
      <c r="E1120" s="139"/>
      <c r="F1120" s="139" t="s">
        <v>1516</v>
      </c>
      <c r="G1120" s="141">
        <v>1872.62</v>
      </c>
      <c r="H1120" s="140"/>
      <c r="I1120" s="140" t="s">
        <v>1603</v>
      </c>
    </row>
    <row r="1121" spans="2:9">
      <c r="B1121" s="139" t="s">
        <v>575</v>
      </c>
      <c r="C1121" s="139" t="s">
        <v>142</v>
      </c>
      <c r="D1121" s="139" t="s">
        <v>286</v>
      </c>
      <c r="E1121" s="139"/>
      <c r="F1121" s="139" t="s">
        <v>1586</v>
      </c>
      <c r="G1121" s="141">
        <v>1248.4100000000001</v>
      </c>
      <c r="H1121" s="140"/>
      <c r="I1121" s="140" t="s">
        <v>1604</v>
      </c>
    </row>
    <row r="1122" spans="2:9">
      <c r="B1122" s="139" t="s">
        <v>575</v>
      </c>
      <c r="C1122" s="139" t="s">
        <v>142</v>
      </c>
      <c r="D1122" s="139" t="s">
        <v>286</v>
      </c>
      <c r="E1122" s="139"/>
      <c r="F1122" s="139" t="s">
        <v>1511</v>
      </c>
      <c r="G1122" s="141">
        <v>481.5</v>
      </c>
      <c r="H1122" s="140"/>
      <c r="I1122" s="140" t="s">
        <v>1605</v>
      </c>
    </row>
    <row r="1123" spans="2:9">
      <c r="B1123" s="139" t="s">
        <v>575</v>
      </c>
      <c r="C1123" s="139" t="s">
        <v>142</v>
      </c>
      <c r="D1123" s="139" t="s">
        <v>286</v>
      </c>
      <c r="E1123" s="139"/>
      <c r="F1123" s="139" t="s">
        <v>1510</v>
      </c>
      <c r="G1123" s="141">
        <v>202.87</v>
      </c>
      <c r="H1123" s="140"/>
      <c r="I1123" s="140" t="s">
        <v>1606</v>
      </c>
    </row>
    <row r="1124" spans="2:9">
      <c r="B1124" s="139" t="s">
        <v>575</v>
      </c>
      <c r="C1124" s="139" t="s">
        <v>142</v>
      </c>
      <c r="D1124" s="139" t="s">
        <v>286</v>
      </c>
      <c r="E1124" s="139"/>
      <c r="F1124" s="139" t="s">
        <v>1537</v>
      </c>
      <c r="G1124" s="141">
        <v>205.14</v>
      </c>
      <c r="H1124" s="140"/>
      <c r="I1124" s="140" t="s">
        <v>1607</v>
      </c>
    </row>
    <row r="1125" spans="2:9">
      <c r="B1125" s="139" t="s">
        <v>583</v>
      </c>
      <c r="C1125" s="139" t="s">
        <v>142</v>
      </c>
      <c r="D1125" s="139" t="s">
        <v>286</v>
      </c>
      <c r="E1125" s="139"/>
      <c r="F1125" s="139" t="s">
        <v>1514</v>
      </c>
      <c r="G1125" s="141">
        <v>8412.24</v>
      </c>
      <c r="H1125" s="140"/>
      <c r="I1125" s="140" t="s">
        <v>1608</v>
      </c>
    </row>
    <row r="1126" spans="2:9">
      <c r="B1126" s="139" t="s">
        <v>583</v>
      </c>
      <c r="C1126" s="139" t="s">
        <v>142</v>
      </c>
      <c r="D1126" s="139" t="s">
        <v>286</v>
      </c>
      <c r="E1126" s="139"/>
      <c r="F1126" s="139" t="s">
        <v>1511</v>
      </c>
      <c r="G1126" s="141">
        <v>481.5</v>
      </c>
      <c r="H1126" s="140"/>
      <c r="I1126" s="140" t="s">
        <v>1609</v>
      </c>
    </row>
    <row r="1127" spans="2:9">
      <c r="B1127" s="139" t="s">
        <v>583</v>
      </c>
      <c r="C1127" s="139" t="s">
        <v>142</v>
      </c>
      <c r="D1127" s="139" t="s">
        <v>286</v>
      </c>
      <c r="E1127" s="139"/>
      <c r="F1127" s="139" t="s">
        <v>1510</v>
      </c>
      <c r="G1127" s="141">
        <v>202.87</v>
      </c>
      <c r="H1127" s="140"/>
      <c r="I1127" s="140" t="s">
        <v>1610</v>
      </c>
    </row>
    <row r="1128" spans="2:9">
      <c r="B1128" s="139" t="s">
        <v>583</v>
      </c>
      <c r="C1128" s="139" t="s">
        <v>142</v>
      </c>
      <c r="D1128" s="139" t="s">
        <v>286</v>
      </c>
      <c r="E1128" s="139"/>
      <c r="F1128" s="139" t="s">
        <v>1537</v>
      </c>
      <c r="G1128" s="141">
        <v>205.14</v>
      </c>
      <c r="H1128" s="140"/>
      <c r="I1128" s="140" t="s">
        <v>1611</v>
      </c>
    </row>
    <row r="1129" spans="2:9">
      <c r="B1129" s="139" t="s">
        <v>597</v>
      </c>
      <c r="C1129" s="139" t="s">
        <v>142</v>
      </c>
      <c r="D1129" s="139" t="s">
        <v>286</v>
      </c>
      <c r="E1129" s="139"/>
      <c r="F1129" s="139" t="s">
        <v>1563</v>
      </c>
      <c r="G1129" s="141">
        <v>705.38</v>
      </c>
      <c r="H1129" s="140"/>
      <c r="I1129" s="140" t="s">
        <v>1612</v>
      </c>
    </row>
    <row r="1130" spans="2:9">
      <c r="B1130" s="139" t="s">
        <v>229</v>
      </c>
      <c r="C1130" s="139" t="s">
        <v>142</v>
      </c>
      <c r="D1130" s="139" t="s">
        <v>286</v>
      </c>
      <c r="E1130" s="139"/>
      <c r="F1130" s="139" t="s">
        <v>1511</v>
      </c>
      <c r="G1130" s="141">
        <v>481.5</v>
      </c>
      <c r="H1130" s="140"/>
      <c r="I1130" s="140" t="s">
        <v>1613</v>
      </c>
    </row>
    <row r="1131" spans="2:9">
      <c r="B1131" s="139" t="s">
        <v>229</v>
      </c>
      <c r="C1131" s="139" t="s">
        <v>142</v>
      </c>
      <c r="D1131" s="139" t="s">
        <v>286</v>
      </c>
      <c r="E1131" s="139"/>
      <c r="F1131" s="139" t="s">
        <v>1514</v>
      </c>
      <c r="G1131" s="141">
        <v>8412.24</v>
      </c>
      <c r="H1131" s="140"/>
      <c r="I1131" s="140" t="s">
        <v>1614</v>
      </c>
    </row>
    <row r="1132" spans="2:9">
      <c r="B1132" s="139" t="s">
        <v>229</v>
      </c>
      <c r="C1132" s="139" t="s">
        <v>142</v>
      </c>
      <c r="D1132" s="139" t="s">
        <v>286</v>
      </c>
      <c r="E1132" s="139"/>
      <c r="F1132" s="139" t="s">
        <v>1537</v>
      </c>
      <c r="G1132" s="141">
        <v>205.14</v>
      </c>
      <c r="H1132" s="140"/>
      <c r="I1132" s="140" t="s">
        <v>1615</v>
      </c>
    </row>
    <row r="1133" spans="2:9">
      <c r="B1133" s="139" t="s">
        <v>229</v>
      </c>
      <c r="C1133" s="139" t="s">
        <v>142</v>
      </c>
      <c r="D1133" s="139" t="s">
        <v>286</v>
      </c>
      <c r="E1133" s="139"/>
      <c r="F1133" s="139" t="s">
        <v>1510</v>
      </c>
      <c r="G1133" s="141">
        <v>202.87</v>
      </c>
      <c r="H1133" s="140"/>
      <c r="I1133" s="140" t="s">
        <v>1616</v>
      </c>
    </row>
    <row r="1134" spans="2:9">
      <c r="B1134" s="139" t="s">
        <v>622</v>
      </c>
      <c r="C1134" s="139" t="s">
        <v>142</v>
      </c>
      <c r="D1134" s="139" t="s">
        <v>286</v>
      </c>
      <c r="E1134" s="139"/>
      <c r="F1134" s="139" t="s">
        <v>1537</v>
      </c>
      <c r="G1134" s="141">
        <v>205.14</v>
      </c>
      <c r="H1134" s="140"/>
      <c r="I1134" s="140" t="s">
        <v>1617</v>
      </c>
    </row>
    <row r="1135" spans="2:9">
      <c r="B1135" s="139" t="s">
        <v>622</v>
      </c>
      <c r="C1135" s="139" t="s">
        <v>142</v>
      </c>
      <c r="D1135" s="139" t="s">
        <v>286</v>
      </c>
      <c r="E1135" s="139"/>
      <c r="F1135" s="139" t="s">
        <v>1511</v>
      </c>
      <c r="G1135" s="141">
        <v>481.5</v>
      </c>
      <c r="H1135" s="140"/>
      <c r="I1135" s="140" t="s">
        <v>1618</v>
      </c>
    </row>
    <row r="1136" spans="2:9">
      <c r="B1136" s="139" t="s">
        <v>622</v>
      </c>
      <c r="C1136" s="139" t="s">
        <v>142</v>
      </c>
      <c r="D1136" s="139" t="s">
        <v>286</v>
      </c>
      <c r="E1136" s="139"/>
      <c r="F1136" s="139" t="s">
        <v>1512</v>
      </c>
      <c r="G1136" s="141">
        <v>1776.41</v>
      </c>
      <c r="H1136" s="140"/>
      <c r="I1136" s="140" t="s">
        <v>1619</v>
      </c>
    </row>
    <row r="1137" spans="1:9">
      <c r="B1137" s="139" t="s">
        <v>622</v>
      </c>
      <c r="C1137" s="139" t="s">
        <v>142</v>
      </c>
      <c r="D1137" s="139" t="s">
        <v>286</v>
      </c>
      <c r="E1137" s="139"/>
      <c r="F1137" s="139" t="s">
        <v>1516</v>
      </c>
      <c r="G1137" s="141">
        <v>3121.03</v>
      </c>
      <c r="H1137" s="140"/>
      <c r="I1137" s="140" t="s">
        <v>1620</v>
      </c>
    </row>
    <row r="1138" spans="1:9">
      <c r="B1138" s="139" t="s">
        <v>622</v>
      </c>
      <c r="C1138" s="139" t="s">
        <v>142</v>
      </c>
      <c r="D1138" s="139" t="s">
        <v>286</v>
      </c>
      <c r="E1138" s="139"/>
      <c r="F1138" s="139" t="s">
        <v>1514</v>
      </c>
      <c r="G1138" s="141">
        <v>3514.82</v>
      </c>
      <c r="H1138" s="140"/>
      <c r="I1138" s="140" t="s">
        <v>1621</v>
      </c>
    </row>
    <row r="1139" spans="1:9">
      <c r="B1139" s="139" t="s">
        <v>622</v>
      </c>
      <c r="C1139" s="139" t="s">
        <v>142</v>
      </c>
      <c r="D1139" s="139" t="s">
        <v>286</v>
      </c>
      <c r="E1139" s="139"/>
      <c r="F1139" s="139" t="s">
        <v>1510</v>
      </c>
      <c r="G1139" s="141">
        <v>202.87</v>
      </c>
      <c r="H1139" s="140"/>
      <c r="I1139" s="140" t="s">
        <v>1622</v>
      </c>
    </row>
    <row r="1140" spans="1:9">
      <c r="B1140" s="139" t="s">
        <v>626</v>
      </c>
      <c r="C1140" s="139" t="s">
        <v>142</v>
      </c>
      <c r="D1140" s="139" t="s">
        <v>286</v>
      </c>
      <c r="E1140" s="139"/>
      <c r="F1140" s="139" t="s">
        <v>1511</v>
      </c>
      <c r="G1140" s="141">
        <v>481.5</v>
      </c>
      <c r="H1140" s="140"/>
      <c r="I1140" s="140" t="s">
        <v>1623</v>
      </c>
    </row>
    <row r="1141" spans="1:9">
      <c r="B1141" s="139" t="s">
        <v>626</v>
      </c>
      <c r="C1141" s="139" t="s">
        <v>142</v>
      </c>
      <c r="D1141" s="139" t="s">
        <v>286</v>
      </c>
      <c r="E1141" s="139"/>
      <c r="F1141" s="139" t="s">
        <v>1514</v>
      </c>
      <c r="G1141" s="141">
        <v>8412.24</v>
      </c>
      <c r="H1141" s="140"/>
      <c r="I1141" s="140" t="s">
        <v>1624</v>
      </c>
    </row>
    <row r="1142" spans="1:9">
      <c r="B1142" s="139" t="s">
        <v>626</v>
      </c>
      <c r="C1142" s="139" t="s">
        <v>142</v>
      </c>
      <c r="D1142" s="139" t="s">
        <v>286</v>
      </c>
      <c r="E1142" s="139"/>
      <c r="F1142" s="139" t="s">
        <v>1537</v>
      </c>
      <c r="G1142" s="141">
        <v>205.14</v>
      </c>
      <c r="H1142" s="140"/>
      <c r="I1142" s="140" t="s">
        <v>1625</v>
      </c>
    </row>
    <row r="1143" spans="1:9">
      <c r="B1143" s="139" t="s">
        <v>626</v>
      </c>
      <c r="C1143" s="139" t="s">
        <v>142</v>
      </c>
      <c r="D1143" s="139" t="s">
        <v>286</v>
      </c>
      <c r="E1143" s="139"/>
      <c r="F1143" s="139" t="s">
        <v>1510</v>
      </c>
      <c r="G1143" s="141">
        <v>202.87</v>
      </c>
      <c r="H1143" s="140"/>
      <c r="I1143" s="140" t="s">
        <v>1626</v>
      </c>
    </row>
    <row r="1144" spans="1:9">
      <c r="B1144" s="139" t="s">
        <v>240</v>
      </c>
      <c r="C1144" s="139" t="s">
        <v>142</v>
      </c>
      <c r="D1144" s="139" t="s">
        <v>286</v>
      </c>
      <c r="E1144" s="139"/>
      <c r="F1144" s="139" t="s">
        <v>1511</v>
      </c>
      <c r="G1144" s="141">
        <v>481.5</v>
      </c>
      <c r="H1144" s="140"/>
      <c r="I1144" s="140" t="s">
        <v>1627</v>
      </c>
    </row>
    <row r="1145" spans="1:9">
      <c r="B1145" s="139" t="s">
        <v>240</v>
      </c>
      <c r="C1145" s="139" t="s">
        <v>142</v>
      </c>
      <c r="D1145" s="139" t="s">
        <v>286</v>
      </c>
      <c r="E1145" s="139"/>
      <c r="F1145" s="139" t="s">
        <v>1510</v>
      </c>
      <c r="G1145" s="141">
        <v>202.87</v>
      </c>
      <c r="H1145" s="140"/>
      <c r="I1145" s="140" t="s">
        <v>1628</v>
      </c>
    </row>
    <row r="1146" spans="1:9">
      <c r="B1146" s="139" t="s">
        <v>240</v>
      </c>
      <c r="C1146" s="139" t="s">
        <v>142</v>
      </c>
      <c r="D1146" s="139" t="s">
        <v>286</v>
      </c>
      <c r="E1146" s="139"/>
      <c r="F1146" s="139" t="s">
        <v>1512</v>
      </c>
      <c r="G1146" s="141">
        <v>789.21</v>
      </c>
      <c r="H1146" s="140"/>
      <c r="I1146" s="140" t="s">
        <v>1629</v>
      </c>
    </row>
    <row r="1147" spans="1:9">
      <c r="B1147" s="139" t="s">
        <v>240</v>
      </c>
      <c r="C1147" s="139" t="s">
        <v>142</v>
      </c>
      <c r="D1147" s="139" t="s">
        <v>286</v>
      </c>
      <c r="E1147" s="139"/>
      <c r="F1147" s="139" t="s">
        <v>1586</v>
      </c>
      <c r="G1147" s="141">
        <v>1248.4100000000001</v>
      </c>
      <c r="H1147" s="140"/>
      <c r="I1147" s="140" t="s">
        <v>1630</v>
      </c>
    </row>
    <row r="1148" spans="1:9">
      <c r="B1148" s="139" t="s">
        <v>240</v>
      </c>
      <c r="C1148" s="139" t="s">
        <v>142</v>
      </c>
      <c r="D1148" s="139" t="s">
        <v>286</v>
      </c>
      <c r="E1148" s="139"/>
      <c r="F1148" s="139" t="s">
        <v>1537</v>
      </c>
      <c r="G1148" s="141">
        <v>205.14</v>
      </c>
      <c r="H1148" s="140"/>
      <c r="I1148" s="140" t="s">
        <v>1631</v>
      </c>
    </row>
    <row r="1149" spans="1:9">
      <c r="B1149" s="139" t="s">
        <v>240</v>
      </c>
      <c r="C1149" s="139" t="s">
        <v>142</v>
      </c>
      <c r="D1149" s="139" t="s">
        <v>286</v>
      </c>
      <c r="E1149" s="139"/>
      <c r="F1149" s="139" t="s">
        <v>1514</v>
      </c>
      <c r="G1149" s="141">
        <v>5714.64</v>
      </c>
      <c r="H1149" s="140"/>
      <c r="I1149" s="140" t="s">
        <v>1632</v>
      </c>
    </row>
    <row r="1150" spans="1:9">
      <c r="B1150" s="139" t="s">
        <v>240</v>
      </c>
      <c r="C1150" s="139" t="s">
        <v>142</v>
      </c>
      <c r="D1150" s="139" t="s">
        <v>286</v>
      </c>
      <c r="E1150" s="139"/>
      <c r="F1150" s="139" t="s">
        <v>1516</v>
      </c>
      <c r="G1150" s="141">
        <v>660</v>
      </c>
      <c r="H1150" s="140"/>
      <c r="I1150" s="140" t="s">
        <v>1633</v>
      </c>
    </row>
    <row r="1151" spans="1:9">
      <c r="A1151" s="138" t="s">
        <v>1634</v>
      </c>
      <c r="G1151" s="142" t="s">
        <v>1635</v>
      </c>
      <c r="H1151" s="142" t="s">
        <v>1296</v>
      </c>
    </row>
    <row r="1152" spans="1:9">
      <c r="A1152" s="138" t="s">
        <v>1636</v>
      </c>
      <c r="G1152" s="142" t="s">
        <v>1637</v>
      </c>
      <c r="H1152" s="142"/>
    </row>
    <row r="1153" spans="1:9">
      <c r="A1153" s="138" t="s">
        <v>1638</v>
      </c>
    </row>
    <row r="1154" spans="1:9">
      <c r="B1154" s="139" t="s">
        <v>243</v>
      </c>
      <c r="C1154" s="139" t="s">
        <v>142</v>
      </c>
      <c r="D1154" s="139" t="s">
        <v>693</v>
      </c>
      <c r="E1154" s="139"/>
      <c r="F1154" s="139" t="s">
        <v>694</v>
      </c>
      <c r="G1154" s="141">
        <v>14080942.390000001</v>
      </c>
      <c r="H1154" s="140"/>
      <c r="I1154" s="140" t="s">
        <v>1639</v>
      </c>
    </row>
    <row r="1155" spans="1:9">
      <c r="A1155" s="138" t="s">
        <v>1640</v>
      </c>
      <c r="G1155" s="142" t="s">
        <v>1641</v>
      </c>
      <c r="H1155" s="142"/>
    </row>
    <row r="1156" spans="1:9">
      <c r="A1156" s="138" t="s">
        <v>1642</v>
      </c>
    </row>
    <row r="1157" spans="1:9">
      <c r="B1157" s="139" t="s">
        <v>285</v>
      </c>
      <c r="C1157" s="139" t="s">
        <v>142</v>
      </c>
      <c r="D1157" s="139" t="s">
        <v>286</v>
      </c>
      <c r="E1157" s="139"/>
      <c r="F1157" s="139" t="s">
        <v>1643</v>
      </c>
      <c r="G1157" s="141">
        <v>637.64</v>
      </c>
      <c r="H1157" s="140"/>
      <c r="I1157" s="140">
        <v>638</v>
      </c>
    </row>
    <row r="1158" spans="1:9">
      <c r="B1158" s="139" t="s">
        <v>318</v>
      </c>
      <c r="C1158" s="139" t="s">
        <v>142</v>
      </c>
      <c r="D1158" s="139" t="s">
        <v>286</v>
      </c>
      <c r="E1158" s="139"/>
      <c r="F1158" s="139" t="s">
        <v>1643</v>
      </c>
      <c r="G1158" s="141">
        <v>605.94000000000005</v>
      </c>
      <c r="H1158" s="140"/>
      <c r="I1158" s="140" t="s">
        <v>1644</v>
      </c>
    </row>
    <row r="1159" spans="1:9">
      <c r="B1159" s="139" t="s">
        <v>321</v>
      </c>
      <c r="C1159" s="139" t="s">
        <v>142</v>
      </c>
      <c r="D1159" s="139" t="s">
        <v>286</v>
      </c>
      <c r="E1159" s="139"/>
      <c r="F1159" s="139" t="s">
        <v>1643</v>
      </c>
      <c r="G1159" s="141">
        <v>594.88</v>
      </c>
      <c r="H1159" s="140"/>
      <c r="I1159" s="140" t="s">
        <v>1645</v>
      </c>
    </row>
    <row r="1160" spans="1:9">
      <c r="B1160" s="139" t="s">
        <v>346</v>
      </c>
      <c r="C1160" s="139" t="s">
        <v>142</v>
      </c>
      <c r="D1160" s="139" t="s">
        <v>286</v>
      </c>
      <c r="E1160" s="139"/>
      <c r="F1160" s="139" t="s">
        <v>1643</v>
      </c>
      <c r="G1160" s="141">
        <v>478.5</v>
      </c>
      <c r="H1160" s="140"/>
      <c r="I1160" s="140" t="s">
        <v>1646</v>
      </c>
    </row>
    <row r="1161" spans="1:9">
      <c r="B1161" s="139" t="s">
        <v>373</v>
      </c>
      <c r="C1161" s="139" t="s">
        <v>142</v>
      </c>
      <c r="D1161" s="139" t="s">
        <v>286</v>
      </c>
      <c r="E1161" s="139"/>
      <c r="F1161" s="139" t="s">
        <v>1643</v>
      </c>
      <c r="G1161" s="141">
        <v>480.46</v>
      </c>
      <c r="H1161" s="140"/>
      <c r="I1161" s="140" t="s">
        <v>1647</v>
      </c>
    </row>
    <row r="1162" spans="1:9">
      <c r="B1162" s="139" t="s">
        <v>376</v>
      </c>
      <c r="C1162" s="139" t="s">
        <v>142</v>
      </c>
      <c r="D1162" s="139" t="s">
        <v>286</v>
      </c>
      <c r="E1162" s="139"/>
      <c r="F1162" s="139" t="s">
        <v>1643</v>
      </c>
      <c r="G1162" s="141">
        <v>32.4</v>
      </c>
      <c r="H1162" s="140"/>
      <c r="I1162" s="140" t="s">
        <v>1648</v>
      </c>
    </row>
    <row r="1163" spans="1:9">
      <c r="B1163" s="139" t="s">
        <v>391</v>
      </c>
      <c r="C1163" s="139" t="s">
        <v>142</v>
      </c>
      <c r="D1163" s="139" t="s">
        <v>286</v>
      </c>
      <c r="E1163" s="139"/>
      <c r="F1163" s="139" t="s">
        <v>1643</v>
      </c>
      <c r="G1163" s="141">
        <v>513.41999999999996</v>
      </c>
      <c r="H1163" s="140"/>
      <c r="I1163" s="140" t="s">
        <v>1649</v>
      </c>
    </row>
    <row r="1164" spans="1:9">
      <c r="B1164" s="139" t="s">
        <v>399</v>
      </c>
      <c r="C1164" s="139" t="s">
        <v>142</v>
      </c>
      <c r="D1164" s="139" t="s">
        <v>286</v>
      </c>
      <c r="E1164" s="139"/>
      <c r="F1164" s="139" t="s">
        <v>1643</v>
      </c>
      <c r="G1164" s="141">
        <v>648.80999999999995</v>
      </c>
      <c r="H1164" s="140"/>
      <c r="I1164" s="140" t="s">
        <v>1650</v>
      </c>
    </row>
    <row r="1165" spans="1:9">
      <c r="B1165" s="139" t="s">
        <v>403</v>
      </c>
      <c r="C1165" s="139" t="s">
        <v>142</v>
      </c>
      <c r="D1165" s="139" t="s">
        <v>286</v>
      </c>
      <c r="E1165" s="139"/>
      <c r="F1165" s="139" t="s">
        <v>1643</v>
      </c>
      <c r="G1165" s="141">
        <v>13.62</v>
      </c>
      <c r="H1165" s="140"/>
      <c r="I1165" s="140" t="s">
        <v>1651</v>
      </c>
    </row>
    <row r="1166" spans="1:9">
      <c r="B1166" s="139" t="s">
        <v>406</v>
      </c>
      <c r="C1166" s="139" t="s">
        <v>142</v>
      </c>
      <c r="D1166" s="139" t="s">
        <v>286</v>
      </c>
      <c r="E1166" s="139"/>
      <c r="F1166" s="139" t="s">
        <v>1643</v>
      </c>
      <c r="G1166" s="141">
        <v>658.73</v>
      </c>
      <c r="H1166" s="140"/>
      <c r="I1166" s="140" t="s">
        <v>1652</v>
      </c>
    </row>
    <row r="1167" spans="1:9">
      <c r="B1167" s="139" t="s">
        <v>429</v>
      </c>
      <c r="C1167" s="139" t="s">
        <v>142</v>
      </c>
      <c r="D1167" s="139" t="s">
        <v>286</v>
      </c>
      <c r="E1167" s="139"/>
      <c r="F1167" s="139" t="s">
        <v>1643</v>
      </c>
      <c r="G1167" s="141">
        <v>658.75</v>
      </c>
      <c r="H1167" s="140"/>
      <c r="I1167" s="140" t="s">
        <v>1653</v>
      </c>
    </row>
    <row r="1168" spans="1:9">
      <c r="B1168" s="139" t="s">
        <v>444</v>
      </c>
      <c r="C1168" s="139" t="s">
        <v>142</v>
      </c>
      <c r="D1168" s="139" t="s">
        <v>286</v>
      </c>
      <c r="E1168" s="139"/>
      <c r="F1168" s="139" t="s">
        <v>1643</v>
      </c>
      <c r="G1168" s="141">
        <v>680.5</v>
      </c>
      <c r="H1168" s="140"/>
      <c r="I1168" s="140" t="s">
        <v>1654</v>
      </c>
    </row>
    <row r="1169" spans="2:9">
      <c r="B1169" s="139" t="s">
        <v>461</v>
      </c>
      <c r="C1169" s="139" t="s">
        <v>142</v>
      </c>
      <c r="D1169" s="139" t="s">
        <v>286</v>
      </c>
      <c r="E1169" s="139"/>
      <c r="F1169" s="139" t="s">
        <v>1643</v>
      </c>
      <c r="G1169" s="141">
        <v>649.66</v>
      </c>
      <c r="H1169" s="140"/>
      <c r="I1169" s="140" t="s">
        <v>1655</v>
      </c>
    </row>
    <row r="1170" spans="2:9">
      <c r="B1170" s="139" t="s">
        <v>465</v>
      </c>
      <c r="C1170" s="139" t="s">
        <v>142</v>
      </c>
      <c r="D1170" s="139" t="s">
        <v>286</v>
      </c>
      <c r="E1170" s="139"/>
      <c r="F1170" s="139" t="s">
        <v>1643</v>
      </c>
      <c r="G1170" s="141">
        <v>60.4</v>
      </c>
      <c r="H1170" s="140"/>
      <c r="I1170" s="140" t="s">
        <v>1656</v>
      </c>
    </row>
    <row r="1171" spans="2:9">
      <c r="B1171" s="139" t="s">
        <v>477</v>
      </c>
      <c r="C1171" s="139" t="s">
        <v>142</v>
      </c>
      <c r="D1171" s="139" t="s">
        <v>286</v>
      </c>
      <c r="E1171" s="139"/>
      <c r="F1171" s="139" t="s">
        <v>1643</v>
      </c>
      <c r="G1171" s="141">
        <v>665.52</v>
      </c>
      <c r="H1171" s="140"/>
      <c r="I1171" s="140" t="s">
        <v>1657</v>
      </c>
    </row>
    <row r="1172" spans="2:9">
      <c r="B1172" s="139" t="s">
        <v>483</v>
      </c>
      <c r="C1172" s="139" t="s">
        <v>142</v>
      </c>
      <c r="D1172" s="139" t="s">
        <v>286</v>
      </c>
      <c r="E1172" s="139"/>
      <c r="F1172" s="139" t="s">
        <v>1643</v>
      </c>
      <c r="G1172" s="141">
        <v>684.74</v>
      </c>
      <c r="H1172" s="140"/>
      <c r="I1172" s="140" t="s">
        <v>1658</v>
      </c>
    </row>
    <row r="1173" spans="2:9">
      <c r="B1173" s="139" t="s">
        <v>495</v>
      </c>
      <c r="C1173" s="139" t="s">
        <v>142</v>
      </c>
      <c r="D1173" s="139" t="s">
        <v>286</v>
      </c>
      <c r="E1173" s="139"/>
      <c r="F1173" s="139" t="s">
        <v>1643</v>
      </c>
      <c r="G1173" s="141">
        <v>681.14</v>
      </c>
      <c r="H1173" s="140"/>
      <c r="I1173" s="140" t="s">
        <v>1659</v>
      </c>
    </row>
    <row r="1174" spans="2:9">
      <c r="B1174" s="139" t="s">
        <v>509</v>
      </c>
      <c r="C1174" s="139" t="s">
        <v>142</v>
      </c>
      <c r="D1174" s="139" t="s">
        <v>286</v>
      </c>
      <c r="E1174" s="139"/>
      <c r="F1174" s="139" t="s">
        <v>1643</v>
      </c>
      <c r="G1174" s="141">
        <v>665.28</v>
      </c>
      <c r="H1174" s="140"/>
      <c r="I1174" s="140" t="s">
        <v>1660</v>
      </c>
    </row>
    <row r="1175" spans="2:9">
      <c r="B1175" s="139" t="s">
        <v>523</v>
      </c>
      <c r="C1175" s="139" t="s">
        <v>142</v>
      </c>
      <c r="D1175" s="139" t="s">
        <v>286</v>
      </c>
      <c r="E1175" s="139"/>
      <c r="F1175" s="139" t="s">
        <v>1643</v>
      </c>
      <c r="G1175" s="141">
        <v>663.05</v>
      </c>
      <c r="H1175" s="140"/>
      <c r="I1175" s="140" t="s">
        <v>1661</v>
      </c>
    </row>
    <row r="1176" spans="2:9">
      <c r="B1176" s="139" t="s">
        <v>542</v>
      </c>
      <c r="C1176" s="139" t="s">
        <v>142</v>
      </c>
      <c r="D1176" s="139" t="s">
        <v>286</v>
      </c>
      <c r="E1176" s="139"/>
      <c r="F1176" s="139" t="s">
        <v>1643</v>
      </c>
      <c r="G1176" s="141">
        <v>662.93</v>
      </c>
      <c r="H1176" s="140"/>
      <c r="I1176" s="140" t="s">
        <v>1662</v>
      </c>
    </row>
    <row r="1177" spans="2:9">
      <c r="B1177" s="139" t="s">
        <v>562</v>
      </c>
      <c r="C1177" s="139" t="s">
        <v>142</v>
      </c>
      <c r="D1177" s="139" t="s">
        <v>286</v>
      </c>
      <c r="E1177" s="139"/>
      <c r="F1177" s="139" t="s">
        <v>1643</v>
      </c>
      <c r="G1177" s="141">
        <v>664.53</v>
      </c>
      <c r="H1177" s="140"/>
      <c r="I1177" s="140" t="s">
        <v>1663</v>
      </c>
    </row>
    <row r="1178" spans="2:9">
      <c r="B1178" s="139" t="s">
        <v>575</v>
      </c>
      <c r="C1178" s="139" t="s">
        <v>142</v>
      </c>
      <c r="D1178" s="139" t="s">
        <v>286</v>
      </c>
      <c r="E1178" s="139"/>
      <c r="F1178" s="139" t="s">
        <v>1643</v>
      </c>
      <c r="G1178" s="141">
        <v>660.6</v>
      </c>
      <c r="H1178" s="140"/>
      <c r="I1178" s="140" t="s">
        <v>1664</v>
      </c>
    </row>
    <row r="1179" spans="2:9">
      <c r="B1179" s="139" t="s">
        <v>583</v>
      </c>
      <c r="C1179" s="139" t="s">
        <v>142</v>
      </c>
      <c r="D1179" s="139" t="s">
        <v>286</v>
      </c>
      <c r="E1179" s="139"/>
      <c r="F1179" s="139" t="s">
        <v>1643</v>
      </c>
      <c r="G1179" s="141">
        <v>665.52</v>
      </c>
      <c r="H1179" s="140"/>
      <c r="I1179" s="140" t="s">
        <v>1665</v>
      </c>
    </row>
    <row r="1180" spans="2:9">
      <c r="B1180" s="139" t="s">
        <v>597</v>
      </c>
      <c r="C1180" s="139" t="s">
        <v>142</v>
      </c>
      <c r="D1180" s="139" t="s">
        <v>286</v>
      </c>
      <c r="E1180" s="139"/>
      <c r="F1180" s="139" t="s">
        <v>1643</v>
      </c>
      <c r="G1180" s="141">
        <v>55.71</v>
      </c>
      <c r="H1180" s="140"/>
      <c r="I1180" s="140" t="s">
        <v>1666</v>
      </c>
    </row>
    <row r="1181" spans="2:9">
      <c r="B1181" s="139" t="s">
        <v>229</v>
      </c>
      <c r="C1181" s="139" t="s">
        <v>142</v>
      </c>
      <c r="D1181" s="139" t="s">
        <v>286</v>
      </c>
      <c r="E1181" s="139"/>
      <c r="F1181" s="139" t="s">
        <v>1643</v>
      </c>
      <c r="G1181" s="141">
        <v>665.5</v>
      </c>
      <c r="H1181" s="140"/>
      <c r="I1181" s="140" t="s">
        <v>1667</v>
      </c>
    </row>
    <row r="1182" spans="2:9">
      <c r="B1182" s="139" t="s">
        <v>622</v>
      </c>
      <c r="C1182" s="139" t="s">
        <v>142</v>
      </c>
      <c r="D1182" s="139" t="s">
        <v>286</v>
      </c>
      <c r="E1182" s="139"/>
      <c r="F1182" s="139" t="s">
        <v>1643</v>
      </c>
      <c r="G1182" s="141">
        <v>600.53</v>
      </c>
      <c r="H1182" s="140"/>
      <c r="I1182" s="140" t="s">
        <v>1668</v>
      </c>
    </row>
    <row r="1183" spans="2:9">
      <c r="B1183" s="139" t="s">
        <v>626</v>
      </c>
      <c r="C1183" s="139" t="s">
        <v>142</v>
      </c>
      <c r="D1183" s="139" t="s">
        <v>286</v>
      </c>
      <c r="E1183" s="139"/>
      <c r="F1183" s="139" t="s">
        <v>1643</v>
      </c>
      <c r="G1183" s="141">
        <v>254.8</v>
      </c>
      <c r="H1183" s="140"/>
      <c r="I1183" s="140" t="s">
        <v>1669</v>
      </c>
    </row>
    <row r="1184" spans="2:9">
      <c r="B1184" s="139" t="s">
        <v>240</v>
      </c>
      <c r="C1184" s="139" t="s">
        <v>142</v>
      </c>
      <c r="D1184" s="139" t="s">
        <v>286</v>
      </c>
      <c r="E1184" s="139"/>
      <c r="F1184" s="139" t="s">
        <v>1643</v>
      </c>
      <c r="G1184" s="141">
        <v>248.76</v>
      </c>
      <c r="H1184" s="140"/>
      <c r="I1184" s="140" t="s">
        <v>1670</v>
      </c>
    </row>
    <row r="1185" spans="1:9">
      <c r="A1185" s="138" t="s">
        <v>1671</v>
      </c>
      <c r="G1185" s="142" t="s">
        <v>1672</v>
      </c>
      <c r="H1185" s="142"/>
    </row>
    <row r="1186" spans="1:9">
      <c r="A1186" s="138" t="s">
        <v>1673</v>
      </c>
    </row>
    <row r="1187" spans="1:9">
      <c r="B1187" s="139" t="s">
        <v>141</v>
      </c>
      <c r="C1187" s="139" t="s">
        <v>142</v>
      </c>
      <c r="D1187" s="139" t="s">
        <v>145</v>
      </c>
      <c r="E1187" s="139"/>
      <c r="F1187" s="139"/>
      <c r="G1187" s="141">
        <v>54.15</v>
      </c>
      <c r="H1187" s="140"/>
      <c r="I1187" s="140">
        <v>54</v>
      </c>
    </row>
    <row r="1188" spans="1:9">
      <c r="B1188" s="139" t="s">
        <v>243</v>
      </c>
      <c r="C1188" s="139" t="s">
        <v>142</v>
      </c>
      <c r="D1188" s="139" t="s">
        <v>275</v>
      </c>
      <c r="E1188" s="139"/>
      <c r="F1188" s="139"/>
      <c r="G1188" s="140"/>
      <c r="H1188" s="141">
        <v>336.38</v>
      </c>
      <c r="I1188" s="140">
        <v>-282</v>
      </c>
    </row>
    <row r="1189" spans="1:9">
      <c r="A1189" s="138" t="s">
        <v>1674</v>
      </c>
      <c r="G1189" s="142" t="s">
        <v>1675</v>
      </c>
      <c r="H1189" s="142" t="s">
        <v>1676</v>
      </c>
    </row>
    <row r="1190" spans="1:9">
      <c r="A1190" s="138" t="s">
        <v>1677</v>
      </c>
    </row>
    <row r="1191" spans="1:9">
      <c r="B1191" s="139" t="s">
        <v>137</v>
      </c>
      <c r="C1191" s="139" t="s">
        <v>157</v>
      </c>
      <c r="D1191" s="139">
        <v>9888578</v>
      </c>
      <c r="E1191" s="139" t="s">
        <v>312</v>
      </c>
      <c r="F1191" s="139" t="s">
        <v>1677</v>
      </c>
      <c r="G1191" s="141">
        <v>7031</v>
      </c>
      <c r="H1191" s="140"/>
      <c r="I1191" s="140" t="s">
        <v>1678</v>
      </c>
    </row>
    <row r="1192" spans="1:9">
      <c r="B1192" s="139" t="s">
        <v>321</v>
      </c>
      <c r="C1192" s="139" t="s">
        <v>157</v>
      </c>
      <c r="D1192" s="139">
        <v>9891318</v>
      </c>
      <c r="E1192" s="139" t="s">
        <v>312</v>
      </c>
      <c r="F1192" s="139" t="s">
        <v>1679</v>
      </c>
      <c r="G1192" s="141">
        <v>6636</v>
      </c>
      <c r="H1192" s="140"/>
      <c r="I1192" s="140" t="s">
        <v>1680</v>
      </c>
    </row>
    <row r="1193" spans="1:9">
      <c r="B1193" s="139" t="s">
        <v>346</v>
      </c>
      <c r="C1193" s="139" t="s">
        <v>157</v>
      </c>
      <c r="D1193" s="139">
        <v>9893631</v>
      </c>
      <c r="E1193" s="139" t="s">
        <v>357</v>
      </c>
      <c r="F1193" s="139" t="s">
        <v>1679</v>
      </c>
      <c r="G1193" s="141">
        <v>595</v>
      </c>
      <c r="H1193" s="140"/>
      <c r="I1193" s="140" t="s">
        <v>1681</v>
      </c>
    </row>
    <row r="1194" spans="1:9">
      <c r="B1194" s="139" t="s">
        <v>147</v>
      </c>
      <c r="C1194" s="139" t="s">
        <v>142</v>
      </c>
      <c r="D1194" s="139"/>
      <c r="E1194" s="139"/>
      <c r="F1194" s="139" t="s">
        <v>1677</v>
      </c>
      <c r="G1194" s="141">
        <v>7231</v>
      </c>
      <c r="H1194" s="140"/>
      <c r="I1194" s="140" t="s">
        <v>1682</v>
      </c>
    </row>
    <row r="1195" spans="1:9">
      <c r="B1195" s="139" t="s">
        <v>365</v>
      </c>
      <c r="C1195" s="139" t="s">
        <v>157</v>
      </c>
      <c r="D1195" s="139">
        <v>9895327</v>
      </c>
      <c r="E1195" s="139" t="s">
        <v>357</v>
      </c>
      <c r="F1195" s="139" t="s">
        <v>1679</v>
      </c>
      <c r="G1195" s="141">
        <v>324</v>
      </c>
      <c r="H1195" s="140"/>
      <c r="I1195" s="140" t="s">
        <v>1683</v>
      </c>
    </row>
    <row r="1196" spans="1:9">
      <c r="B1196" s="139" t="s">
        <v>365</v>
      </c>
      <c r="C1196" s="139" t="s">
        <v>157</v>
      </c>
      <c r="D1196" s="139">
        <v>9895331</v>
      </c>
      <c r="E1196" s="139" t="s">
        <v>312</v>
      </c>
      <c r="F1196" s="139" t="s">
        <v>1684</v>
      </c>
      <c r="G1196" s="141">
        <v>8532</v>
      </c>
      <c r="H1196" s="140"/>
      <c r="I1196" s="140" t="s">
        <v>1685</v>
      </c>
    </row>
    <row r="1197" spans="1:9">
      <c r="B1197" s="139" t="s">
        <v>406</v>
      </c>
      <c r="C1197" s="139" t="s">
        <v>157</v>
      </c>
      <c r="D1197" s="139">
        <v>9902722</v>
      </c>
      <c r="E1197" s="139" t="s">
        <v>357</v>
      </c>
      <c r="F1197" s="139"/>
      <c r="G1197" s="141">
        <v>81</v>
      </c>
      <c r="H1197" s="140"/>
      <c r="I1197" s="140" t="s">
        <v>1686</v>
      </c>
    </row>
    <row r="1198" spans="1:9">
      <c r="B1198" s="139" t="s">
        <v>406</v>
      </c>
      <c r="C1198" s="139" t="s">
        <v>157</v>
      </c>
      <c r="D1198" s="139">
        <v>9902728</v>
      </c>
      <c r="E1198" s="139" t="s">
        <v>312</v>
      </c>
      <c r="F1198" s="139"/>
      <c r="G1198" s="141">
        <v>4345</v>
      </c>
      <c r="H1198" s="140"/>
      <c r="I1198" s="140" t="s">
        <v>1687</v>
      </c>
    </row>
    <row r="1199" spans="1:9">
      <c r="B1199" s="139" t="s">
        <v>448</v>
      </c>
      <c r="C1199" s="139" t="s">
        <v>157</v>
      </c>
      <c r="D1199" s="139">
        <v>9909793</v>
      </c>
      <c r="E1199" s="139" t="s">
        <v>312</v>
      </c>
      <c r="F1199" s="139"/>
      <c r="G1199" s="141">
        <v>5056</v>
      </c>
      <c r="H1199" s="140"/>
      <c r="I1199" s="140" t="s">
        <v>1688</v>
      </c>
    </row>
    <row r="1200" spans="1:9">
      <c r="B1200" s="139" t="s">
        <v>448</v>
      </c>
      <c r="C1200" s="139" t="s">
        <v>157</v>
      </c>
      <c r="D1200" s="139">
        <v>9909787</v>
      </c>
      <c r="E1200" s="139" t="s">
        <v>357</v>
      </c>
      <c r="F1200" s="139"/>
      <c r="G1200" s="141">
        <v>102</v>
      </c>
      <c r="H1200" s="140"/>
      <c r="I1200" s="140" t="s">
        <v>1689</v>
      </c>
    </row>
    <row r="1201" spans="1:9">
      <c r="B1201" s="139" t="s">
        <v>448</v>
      </c>
      <c r="C1201" s="139" t="s">
        <v>157</v>
      </c>
      <c r="D1201" s="139">
        <v>9909794</v>
      </c>
      <c r="E1201" s="139" t="s">
        <v>312</v>
      </c>
      <c r="F1201" s="139"/>
      <c r="G1201" s="141">
        <v>6754.5</v>
      </c>
      <c r="H1201" s="140"/>
      <c r="I1201" s="140" t="s">
        <v>1690</v>
      </c>
    </row>
    <row r="1202" spans="1:9">
      <c r="B1202" s="139" t="s">
        <v>468</v>
      </c>
      <c r="C1202" s="139" t="s">
        <v>157</v>
      </c>
      <c r="D1202" s="139">
        <v>9912189</v>
      </c>
      <c r="E1202" s="139" t="s">
        <v>357</v>
      </c>
      <c r="F1202" s="139"/>
      <c r="G1202" s="141">
        <v>297.5</v>
      </c>
      <c r="H1202" s="140"/>
      <c r="I1202" s="140" t="s">
        <v>1691</v>
      </c>
    </row>
    <row r="1203" spans="1:9">
      <c r="B1203" s="139" t="s">
        <v>179</v>
      </c>
      <c r="C1203" s="139" t="s">
        <v>157</v>
      </c>
      <c r="D1203" s="139">
        <v>9916352</v>
      </c>
      <c r="E1203" s="139" t="s">
        <v>312</v>
      </c>
      <c r="F1203" s="139"/>
      <c r="G1203" s="141">
        <v>8611</v>
      </c>
      <c r="H1203" s="140"/>
      <c r="I1203" s="140" t="s">
        <v>1692</v>
      </c>
    </row>
    <row r="1204" spans="1:9">
      <c r="B1204" s="139" t="s">
        <v>502</v>
      </c>
      <c r="C1204" s="139" t="s">
        <v>157</v>
      </c>
      <c r="D1204" s="139">
        <v>9919851</v>
      </c>
      <c r="E1204" s="139" t="s">
        <v>357</v>
      </c>
      <c r="F1204" s="139"/>
      <c r="G1204" s="141">
        <v>714</v>
      </c>
      <c r="H1204" s="140"/>
      <c r="I1204" s="140" t="s">
        <v>1693</v>
      </c>
    </row>
    <row r="1205" spans="1:9">
      <c r="B1205" s="139" t="s">
        <v>509</v>
      </c>
      <c r="C1205" s="139" t="s">
        <v>157</v>
      </c>
      <c r="D1205" s="139">
        <v>9921324</v>
      </c>
      <c r="E1205" s="139" t="s">
        <v>312</v>
      </c>
      <c r="F1205" s="139"/>
      <c r="G1205" s="141">
        <v>8729.5</v>
      </c>
      <c r="H1205" s="140"/>
      <c r="I1205" s="140" t="s">
        <v>1694</v>
      </c>
    </row>
    <row r="1206" spans="1:9">
      <c r="B1206" s="139" t="s">
        <v>527</v>
      </c>
      <c r="C1206" s="139" t="s">
        <v>157</v>
      </c>
      <c r="D1206" s="139">
        <v>9924098</v>
      </c>
      <c r="E1206" s="139" t="s">
        <v>357</v>
      </c>
      <c r="F1206" s="139"/>
      <c r="G1206" s="141">
        <v>833</v>
      </c>
      <c r="H1206" s="140"/>
      <c r="I1206" s="140" t="s">
        <v>1695</v>
      </c>
    </row>
    <row r="1207" spans="1:9">
      <c r="B1207" s="139" t="s">
        <v>546</v>
      </c>
      <c r="C1207" s="139" t="s">
        <v>157</v>
      </c>
      <c r="D1207" s="139">
        <v>9928286</v>
      </c>
      <c r="E1207" s="139" t="s">
        <v>312</v>
      </c>
      <c r="F1207" s="139"/>
      <c r="G1207" s="141">
        <v>6557</v>
      </c>
      <c r="H1207" s="140"/>
      <c r="I1207" s="140" t="s">
        <v>1696</v>
      </c>
    </row>
    <row r="1208" spans="1:9">
      <c r="B1208" s="139" t="s">
        <v>546</v>
      </c>
      <c r="C1208" s="139" t="s">
        <v>157</v>
      </c>
      <c r="D1208" s="139">
        <v>9928279</v>
      </c>
      <c r="E1208" s="139" t="s">
        <v>357</v>
      </c>
      <c r="F1208" s="139"/>
      <c r="G1208" s="141">
        <v>714</v>
      </c>
      <c r="H1208" s="140"/>
      <c r="I1208" s="140" t="s">
        <v>1697</v>
      </c>
    </row>
    <row r="1209" spans="1:9">
      <c r="B1209" s="139" t="s">
        <v>566</v>
      </c>
      <c r="C1209" s="139" t="s">
        <v>157</v>
      </c>
      <c r="D1209" s="139">
        <v>9931020</v>
      </c>
      <c r="E1209" s="139" t="s">
        <v>312</v>
      </c>
      <c r="F1209" s="139"/>
      <c r="G1209" s="141">
        <v>6675.5</v>
      </c>
      <c r="H1209" s="140"/>
      <c r="I1209" s="140" t="s">
        <v>1698</v>
      </c>
    </row>
    <row r="1210" spans="1:9">
      <c r="B1210" s="139" t="s">
        <v>221</v>
      </c>
      <c r="C1210" s="139" t="s">
        <v>157</v>
      </c>
      <c r="D1210" s="139">
        <v>9933501</v>
      </c>
      <c r="E1210" s="139" t="s">
        <v>357</v>
      </c>
      <c r="F1210" s="139"/>
      <c r="G1210" s="141">
        <v>535.5</v>
      </c>
      <c r="H1210" s="140"/>
      <c r="I1210" s="140" t="s">
        <v>1699</v>
      </c>
    </row>
    <row r="1211" spans="1:9">
      <c r="B1211" s="139" t="s">
        <v>626</v>
      </c>
      <c r="C1211" s="139" t="s">
        <v>157</v>
      </c>
      <c r="D1211" s="139">
        <v>9947648</v>
      </c>
      <c r="E1211" s="139" t="s">
        <v>312</v>
      </c>
      <c r="F1211" s="139"/>
      <c r="G1211" s="141">
        <v>2923</v>
      </c>
      <c r="H1211" s="140"/>
      <c r="I1211" s="140" t="s">
        <v>1700</v>
      </c>
    </row>
    <row r="1212" spans="1:9">
      <c r="B1212" s="139" t="s">
        <v>636</v>
      </c>
      <c r="C1212" s="139" t="s">
        <v>157</v>
      </c>
      <c r="D1212" s="139">
        <v>9950218</v>
      </c>
      <c r="E1212" s="139" t="s">
        <v>357</v>
      </c>
      <c r="F1212" s="139"/>
      <c r="G1212" s="141">
        <v>416.5</v>
      </c>
      <c r="H1212" s="140"/>
      <c r="I1212" s="140" t="s">
        <v>1701</v>
      </c>
    </row>
    <row r="1213" spans="1:9">
      <c r="B1213" s="139" t="s">
        <v>243</v>
      </c>
      <c r="C1213" s="139" t="s">
        <v>142</v>
      </c>
      <c r="D1213" s="139" t="s">
        <v>850</v>
      </c>
      <c r="E1213" s="139"/>
      <c r="F1213" s="139" t="s">
        <v>851</v>
      </c>
      <c r="G1213" s="141">
        <v>840</v>
      </c>
      <c r="H1213" s="140"/>
      <c r="I1213" s="140" t="s">
        <v>1702</v>
      </c>
    </row>
    <row r="1214" spans="1:9">
      <c r="A1214" s="138" t="s">
        <v>1703</v>
      </c>
      <c r="G1214" s="142" t="s">
        <v>1704</v>
      </c>
      <c r="H1214" s="142"/>
    </row>
    <row r="1215" spans="1:9">
      <c r="A1215" s="138" t="s">
        <v>1705</v>
      </c>
    </row>
    <row r="1216" spans="1:9">
      <c r="B1216" s="139" t="s">
        <v>291</v>
      </c>
      <c r="C1216" s="139" t="s">
        <v>157</v>
      </c>
      <c r="D1216" s="139">
        <v>9888569</v>
      </c>
      <c r="E1216" s="139" t="s">
        <v>296</v>
      </c>
      <c r="F1216" s="139" t="s">
        <v>1705</v>
      </c>
      <c r="G1216" s="141">
        <v>40.24</v>
      </c>
      <c r="H1216" s="140"/>
      <c r="I1216" s="140">
        <v>40</v>
      </c>
    </row>
    <row r="1217" spans="1:9">
      <c r="B1217" s="139" t="s">
        <v>321</v>
      </c>
      <c r="C1217" s="139" t="s">
        <v>157</v>
      </c>
      <c r="D1217" s="139">
        <v>9891307</v>
      </c>
      <c r="E1217" s="139" t="s">
        <v>296</v>
      </c>
      <c r="F1217" s="139" t="s">
        <v>1706</v>
      </c>
      <c r="G1217" s="141">
        <v>3.29</v>
      </c>
      <c r="H1217" s="140"/>
      <c r="I1217" s="140">
        <v>44</v>
      </c>
    </row>
    <row r="1218" spans="1:9">
      <c r="B1218" s="139" t="s">
        <v>147</v>
      </c>
      <c r="C1218" s="139" t="s">
        <v>142</v>
      </c>
      <c r="D1218" s="139"/>
      <c r="E1218" s="139"/>
      <c r="F1218" s="139" t="s">
        <v>1707</v>
      </c>
      <c r="G1218" s="141">
        <v>19.45</v>
      </c>
      <c r="H1218" s="140"/>
      <c r="I1218" s="140">
        <v>63</v>
      </c>
    </row>
    <row r="1219" spans="1:9">
      <c r="B1219" s="139" t="s">
        <v>378</v>
      </c>
      <c r="C1219" s="139" t="s">
        <v>157</v>
      </c>
      <c r="D1219" s="139">
        <v>9897376</v>
      </c>
      <c r="E1219" s="139" t="s">
        <v>314</v>
      </c>
      <c r="F1219" s="139"/>
      <c r="G1219" s="141">
        <v>567.95000000000005</v>
      </c>
      <c r="H1219" s="140"/>
      <c r="I1219" s="140">
        <v>631</v>
      </c>
    </row>
    <row r="1220" spans="1:9">
      <c r="B1220" s="139" t="s">
        <v>492</v>
      </c>
      <c r="C1220" s="139" t="s">
        <v>157</v>
      </c>
      <c r="D1220" s="139">
        <v>9917683</v>
      </c>
      <c r="E1220" s="139" t="s">
        <v>314</v>
      </c>
      <c r="F1220" s="139"/>
      <c r="G1220" s="141">
        <v>1471.94</v>
      </c>
      <c r="H1220" s="140"/>
      <c r="I1220" s="140" t="s">
        <v>1708</v>
      </c>
    </row>
    <row r="1221" spans="1:9">
      <c r="B1221" s="139" t="s">
        <v>546</v>
      </c>
      <c r="C1221" s="139" t="s">
        <v>157</v>
      </c>
      <c r="D1221" s="139">
        <v>9928275</v>
      </c>
      <c r="E1221" s="139" t="s">
        <v>554</v>
      </c>
      <c r="F1221" s="139"/>
      <c r="G1221" s="141">
        <v>653.6</v>
      </c>
      <c r="H1221" s="140"/>
      <c r="I1221" s="140" t="s">
        <v>1709</v>
      </c>
    </row>
    <row r="1222" spans="1:9">
      <c r="B1222" s="139" t="s">
        <v>566</v>
      </c>
      <c r="C1222" s="139" t="s">
        <v>157</v>
      </c>
      <c r="D1222" s="139">
        <v>9931023</v>
      </c>
      <c r="E1222" s="139" t="s">
        <v>314</v>
      </c>
      <c r="F1222" s="139"/>
      <c r="G1222" s="141">
        <v>1500</v>
      </c>
      <c r="H1222" s="140"/>
      <c r="I1222" s="140" t="s">
        <v>1710</v>
      </c>
    </row>
    <row r="1223" spans="1:9">
      <c r="B1223" s="139" t="s">
        <v>583</v>
      </c>
      <c r="C1223" s="139" t="s">
        <v>157</v>
      </c>
      <c r="D1223" s="139">
        <v>9940504</v>
      </c>
      <c r="E1223" s="139" t="s">
        <v>151</v>
      </c>
      <c r="F1223" s="139"/>
      <c r="G1223" s="141">
        <v>567.6</v>
      </c>
      <c r="H1223" s="140"/>
      <c r="I1223" s="140" t="s">
        <v>1711</v>
      </c>
    </row>
    <row r="1224" spans="1:9">
      <c r="B1224" s="139" t="s">
        <v>583</v>
      </c>
      <c r="C1224" s="139" t="s">
        <v>157</v>
      </c>
      <c r="D1224" s="139">
        <v>9940506</v>
      </c>
      <c r="E1224" s="139" t="s">
        <v>589</v>
      </c>
      <c r="F1224" s="139" t="s">
        <v>1712</v>
      </c>
      <c r="G1224" s="141">
        <v>1200</v>
      </c>
      <c r="H1224" s="140"/>
      <c r="I1224" s="140" t="s">
        <v>1713</v>
      </c>
    </row>
    <row r="1225" spans="1:9">
      <c r="B1225" s="139" t="s">
        <v>243</v>
      </c>
      <c r="C1225" s="139" t="s">
        <v>142</v>
      </c>
      <c r="D1225" s="139" t="s">
        <v>973</v>
      </c>
      <c r="E1225" s="139"/>
      <c r="F1225" s="139" t="s">
        <v>974</v>
      </c>
      <c r="G1225" s="141">
        <v>957.8</v>
      </c>
      <c r="H1225" s="140"/>
      <c r="I1225" s="140" t="s">
        <v>1714</v>
      </c>
    </row>
    <row r="1226" spans="1:9">
      <c r="A1226" s="138" t="s">
        <v>1715</v>
      </c>
      <c r="G1226" s="142" t="s">
        <v>1716</v>
      </c>
      <c r="H1226" s="142"/>
    </row>
    <row r="1227" spans="1:9">
      <c r="A1227" s="138" t="s">
        <v>1717</v>
      </c>
    </row>
    <row r="1228" spans="1:9">
      <c r="B1228" s="139" t="s">
        <v>137</v>
      </c>
      <c r="C1228" s="139" t="s">
        <v>157</v>
      </c>
      <c r="D1228" s="139">
        <v>9888579</v>
      </c>
      <c r="E1228" s="139" t="s">
        <v>314</v>
      </c>
      <c r="F1228" s="139" t="s">
        <v>1717</v>
      </c>
      <c r="G1228" s="141">
        <v>437.76</v>
      </c>
      <c r="H1228" s="140"/>
      <c r="I1228" s="140">
        <v>438</v>
      </c>
    </row>
    <row r="1229" spans="1:9">
      <c r="B1229" s="139" t="s">
        <v>321</v>
      </c>
      <c r="C1229" s="139" t="s">
        <v>157</v>
      </c>
      <c r="D1229" s="139">
        <v>9891319</v>
      </c>
      <c r="E1229" s="139" t="s">
        <v>314</v>
      </c>
      <c r="F1229" s="139" t="s">
        <v>1718</v>
      </c>
      <c r="G1229" s="141">
        <v>454.03</v>
      </c>
      <c r="H1229" s="140"/>
      <c r="I1229" s="140">
        <v>892</v>
      </c>
    </row>
    <row r="1230" spans="1:9">
      <c r="B1230" s="139" t="s">
        <v>378</v>
      </c>
      <c r="C1230" s="139" t="s">
        <v>157</v>
      </c>
      <c r="D1230" s="139">
        <v>9897092</v>
      </c>
      <c r="E1230" s="139" t="s">
        <v>164</v>
      </c>
      <c r="F1230" s="139" t="s">
        <v>1719</v>
      </c>
      <c r="G1230" s="141">
        <v>1498.15</v>
      </c>
      <c r="H1230" s="140"/>
      <c r="I1230" s="140" t="s">
        <v>1720</v>
      </c>
    </row>
    <row r="1231" spans="1:9">
      <c r="B1231" s="139" t="s">
        <v>495</v>
      </c>
      <c r="C1231" s="139" t="s">
        <v>157</v>
      </c>
      <c r="D1231" s="139" t="s">
        <v>499</v>
      </c>
      <c r="E1231" s="139" t="s">
        <v>500</v>
      </c>
      <c r="F1231" s="139" t="s">
        <v>1721</v>
      </c>
      <c r="G1231" s="141">
        <v>158582.60999999999</v>
      </c>
      <c r="H1231" s="140"/>
      <c r="I1231" s="140" t="s">
        <v>1722</v>
      </c>
    </row>
    <row r="1232" spans="1:9">
      <c r="B1232" s="139" t="s">
        <v>566</v>
      </c>
      <c r="C1232" s="139" t="s">
        <v>157</v>
      </c>
      <c r="D1232" s="139">
        <v>9931021</v>
      </c>
      <c r="E1232" s="139" t="s">
        <v>567</v>
      </c>
      <c r="F1232" s="139"/>
      <c r="G1232" s="141">
        <v>27000</v>
      </c>
      <c r="H1232" s="140"/>
      <c r="I1232" s="140" t="s">
        <v>1723</v>
      </c>
    </row>
    <row r="1233" spans="1:9">
      <c r="A1233" s="138" t="s">
        <v>1724</v>
      </c>
      <c r="G1233" s="142" t="s">
        <v>1725</v>
      </c>
      <c r="H1233" s="142"/>
    </row>
    <row r="1234" spans="1:9">
      <c r="A1234" s="138" t="s">
        <v>1726</v>
      </c>
    </row>
    <row r="1235" spans="1:9">
      <c r="B1235" s="139" t="s">
        <v>137</v>
      </c>
      <c r="C1235" s="139" t="s">
        <v>157</v>
      </c>
      <c r="D1235" s="139">
        <v>9888575</v>
      </c>
      <c r="E1235" s="139" t="s">
        <v>151</v>
      </c>
      <c r="F1235" s="139" t="s">
        <v>1727</v>
      </c>
      <c r="G1235" s="141">
        <v>1083.5999999999999</v>
      </c>
      <c r="H1235" s="140"/>
      <c r="I1235" s="140" t="s">
        <v>1728</v>
      </c>
    </row>
    <row r="1236" spans="1:9">
      <c r="B1236" s="139" t="s">
        <v>147</v>
      </c>
      <c r="C1236" s="139" t="s">
        <v>142</v>
      </c>
      <c r="D1236" s="139"/>
      <c r="E1236" s="139"/>
      <c r="F1236" s="139" t="s">
        <v>1729</v>
      </c>
      <c r="G1236" s="141">
        <v>516</v>
      </c>
      <c r="H1236" s="140"/>
      <c r="I1236" s="140" t="s">
        <v>1730</v>
      </c>
    </row>
    <row r="1237" spans="1:9">
      <c r="A1237" s="138" t="s">
        <v>1731</v>
      </c>
      <c r="G1237" s="142" t="s">
        <v>1732</v>
      </c>
      <c r="H1237" s="142"/>
    </row>
    <row r="1238" spans="1:9">
      <c r="A1238" s="138" t="s">
        <v>1733</v>
      </c>
    </row>
    <row r="1239" spans="1:9">
      <c r="B1239" s="139" t="s">
        <v>243</v>
      </c>
      <c r="C1239" s="139" t="s">
        <v>248</v>
      </c>
      <c r="D1239" s="139"/>
      <c r="E1239" s="139" t="s">
        <v>249</v>
      </c>
      <c r="F1239" s="139"/>
      <c r="G1239" s="141">
        <v>0</v>
      </c>
      <c r="H1239" s="140"/>
      <c r="I1239" s="140">
        <v>0</v>
      </c>
    </row>
    <row r="1240" spans="1:9">
      <c r="A1240" s="138" t="s">
        <v>1734</v>
      </c>
      <c r="G1240" s="142" t="s">
        <v>1205</v>
      </c>
      <c r="H1240" s="142"/>
    </row>
    <row r="1243" spans="1:9">
      <c r="A1243" s="218" t="s">
        <v>1735</v>
      </c>
      <c r="B1243" s="216"/>
      <c r="C1243" s="216"/>
      <c r="D1243" s="216"/>
      <c r="E1243" s="216"/>
      <c r="F1243" s="216"/>
      <c r="G1243" s="216"/>
      <c r="H1243" s="216"/>
      <c r="I1243" s="216"/>
    </row>
  </sheetData>
  <mergeCells count="4">
    <mergeCell ref="A1:I1"/>
    <mergeCell ref="A2:I2"/>
    <mergeCell ref="A3:I3"/>
    <mergeCell ref="A1243:I124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E7E6BF954A134FAB598AE579F26164" ma:contentTypeVersion="13" ma:contentTypeDescription="Create a new document." ma:contentTypeScope="" ma:versionID="c195a124c50cc04755712add1efd8ad5">
  <xsd:schema xmlns:xsd="http://www.w3.org/2001/XMLSchema" xmlns:xs="http://www.w3.org/2001/XMLSchema" xmlns:p="http://schemas.microsoft.com/office/2006/metadata/properties" xmlns:ns1="http://schemas.microsoft.com/sharepoint/v3" xmlns:ns3="dcbb0dc0-87b5-43ec-a7a1-5fc0ed388e7e" xmlns:ns4="ad30fa62-d31d-47c5-b5c9-bd720f3f3141" targetNamespace="http://schemas.microsoft.com/office/2006/metadata/properties" ma:root="true" ma:fieldsID="fbdb703c518b00dee7aff30e12ebf972" ns1:_="" ns3:_="" ns4:_="">
    <xsd:import namespace="http://schemas.microsoft.com/sharepoint/v3"/>
    <xsd:import namespace="dcbb0dc0-87b5-43ec-a7a1-5fc0ed388e7e"/>
    <xsd:import namespace="ad30fa62-d31d-47c5-b5c9-bd720f3f31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1:_ip_UnifiedCompliancePolicyProperties" minOccurs="0"/>
                <xsd:element ref="ns1:_ip_UnifiedCompliancePolicyUIAction" minOccurs="0"/>
                <xsd:element ref="ns4:MediaServiceDateTake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bb0dc0-87b5-43ec-a7a1-5fc0ed388e7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0fa62-d31d-47c5-b5c9-bd720f3f31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46DDB1-0687-430A-A74C-75CA18707503}">
  <ds:schemaRefs>
    <ds:schemaRef ds:uri="http://purl.org/dc/terms/"/>
    <ds:schemaRef ds:uri="ad30fa62-d31d-47c5-b5c9-bd720f3f3141"/>
    <ds:schemaRef ds:uri="http://schemas.microsoft.com/office/2006/documentManagement/types"/>
    <ds:schemaRef ds:uri="http://schemas.microsoft.com/sharepoint/v3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dcbb0dc0-87b5-43ec-a7a1-5fc0ed388e7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AC69FB1-038A-4F38-AFB1-46255DAFD9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cbb0dc0-87b5-43ec-a7a1-5fc0ed388e7e"/>
    <ds:schemaRef ds:uri="ad30fa62-d31d-47c5-b5c9-bd720f3f31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DCF8D8-83CD-42E1-995C-AD399C5D42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MD&amp;A</vt:lpstr>
      <vt:lpstr>Balance Sheet</vt:lpstr>
      <vt:lpstr>Stmt of Rev,Expense, Chng in NP</vt:lpstr>
      <vt:lpstr>Stmt of Cash Flows</vt:lpstr>
      <vt:lpstr>Note 2 - Capital Assets</vt:lpstr>
      <vt:lpstr>PFD General Ledger</vt:lpstr>
      <vt:lpstr>TMB1114716010</vt:lpstr>
      <vt:lpstr>TMB1120343501</vt:lpstr>
      <vt:lpstr>TMB122183690</vt:lpstr>
      <vt:lpstr>TMB1582014949</vt:lpstr>
      <vt:lpstr>TMB1851351865</vt:lpstr>
      <vt:lpstr>TMB29902411</vt:lpstr>
      <vt:lpstr>TMB481556042</vt:lpstr>
      <vt:lpstr>TMB571117326</vt:lpstr>
      <vt:lpstr>TMB690199745</vt:lpstr>
      <vt:lpstr>TMP157519817</vt:lpstr>
    </vt:vector>
  </TitlesOfParts>
  <Company>WA State Auditor's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Khokhar, Sonia (SAO)</dc:creator>
  <cp:lastModifiedBy>Sullam, Sophia (SAO)</cp:lastModifiedBy>
  <dcterms:created xsi:type="dcterms:W3CDTF">2022-12-08T17:57:52Z</dcterms:created>
  <dcterms:modified xsi:type="dcterms:W3CDTF">2022-12-28T16:28:39Z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0x010100EDE7E6BF954A134FAB598AE579F26164</vt:lpwstr>
  </op:property>
  <op:property fmtid="{D5CDD505-2E9C-101B-9397-08002B2CF9AE}" pid="3" name="NativeLinkConverted">
    <vt:bool>true</vt:bool>
  </op:property>
</op:Properties>
</file>