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oniak~1.gov\appdata\local\temp\tm_temp\TM_3\"/>
    </mc:Choice>
  </mc:AlternateContent>
  <bookViews>
    <workbookView xWindow="0" yWindow="0" windowWidth="18870" windowHeight="7815"/>
  </bookViews>
  <sheets>
    <sheet name="Admission Tax" sheetId="3" r:id="rId1"/>
  </sheets>
  <definedNames>
    <definedName name="TMB397354986" localSheetId="0">'Admission Tax'!#REF!</definedName>
    <definedName name="TMB397354986">#REF!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1" i="3" l="1"/>
  <c r="B10" i="3"/>
  <c r="D40" i="3" l="1"/>
  <c r="B8" i="3" l="1"/>
  <c r="B9" i="3" l="1"/>
</calcChain>
</file>

<file path=xl/sharedStrings.xml><?xml version="1.0" encoding="utf-8"?>
<sst xmlns="http://schemas.openxmlformats.org/spreadsheetml/2006/main" count="123" uniqueCount="48">
  <si>
    <t>Purpose:</t>
  </si>
  <si>
    <t>To agree the material balance Admission Tax Revenue from the financial statements to the GL.</t>
  </si>
  <si>
    <t>Source:</t>
  </si>
  <si>
    <t>Conclusion:</t>
  </si>
  <si>
    <t>Account</t>
  </si>
  <si>
    <t>Admission Tax Revenue</t>
  </si>
  <si>
    <t>FS Balance</t>
  </si>
  <si>
    <t>GL Balance</t>
  </si>
  <si>
    <t>Account Description</t>
  </si>
  <si>
    <t>Date</t>
  </si>
  <si>
    <t>Credit Amount</t>
  </si>
  <si>
    <t>Total:</t>
  </si>
  <si>
    <t>KC Bank Statement Balance</t>
  </si>
  <si>
    <t xml:space="preserve">Variance between FS and GL  </t>
  </si>
  <si>
    <t>Seattle Mariners</t>
  </si>
  <si>
    <t>King County Finance - ITS</t>
  </si>
  <si>
    <t>Misc Income</t>
  </si>
  <si>
    <t>GL Account</t>
  </si>
  <si>
    <t>EMC PSA 50% cost share reimbursement from PSA to PFD</t>
  </si>
  <si>
    <t>To fix beginning RE CN#9</t>
  </si>
  <si>
    <t>To fix Accum Depreciation, prior year depreciation, AJES were not posted in QB CN#6</t>
  </si>
  <si>
    <t>05/14/2021</t>
  </si>
  <si>
    <t>06/15/2021</t>
  </si>
  <si>
    <t>06/18/2021</t>
  </si>
  <si>
    <t>06/29/2021</t>
  </si>
  <si>
    <t>07/15/2021</t>
  </si>
  <si>
    <t>07/29/2021</t>
  </si>
  <si>
    <t>08/13/2021</t>
  </si>
  <si>
    <t>08/17/2021</t>
  </si>
  <si>
    <t>09/15/2021</t>
  </si>
  <si>
    <t>09/17/2021</t>
  </si>
  <si>
    <t>10/15/2021</t>
  </si>
  <si>
    <t>10/18/2021</t>
  </si>
  <si>
    <t>10/20/2021</t>
  </si>
  <si>
    <t>11/15/2021</t>
  </si>
  <si>
    <t xml:space="preserve">General Ledger </t>
  </si>
  <si>
    <t>Report</t>
  </si>
  <si>
    <t>Total</t>
  </si>
  <si>
    <t>King County General Ledger Balance Summary Reports (GL_RPRT_039)</t>
  </si>
  <si>
    <t>280011010 Capital Projects Fund</t>
  </si>
  <si>
    <t>GL_RPRT_039</t>
  </si>
  <si>
    <t>Auditor Notes</t>
  </si>
  <si>
    <t xml:space="preserve">We reviewed the contract between PSA and PFD and noted the amount for reimbursement ties to the amount received. No issues noted. </t>
  </si>
  <si>
    <t xml:space="preserve">Variance is below the floor of $4,000. Pass for further review. </t>
  </si>
  <si>
    <t xml:space="preserve">PFD GL detail, King County Tresury reports (039 and 031CD) and Mariners Revnue Share Reports obtained from Darcy Johnson, Bookkeeper </t>
  </si>
  <si>
    <t xml:space="preserve">We agreed the material balance Admission Tax Revenue from the financial statements to the GL without exception. No issues noted. </t>
  </si>
  <si>
    <t xml:space="preserve">We reviewed Clark Nuber's ADJ workpaper and noted the amount ties. No issues noted. </t>
  </si>
  <si>
    <t xml:space="preserve">We reviewed Clark Nuber's ADJ workpaper and noted the amount ties. Additionally, we inquired with Joshua Curtis on the adjusting journal entry made. He noted that occasionally when the Mariner's pay the Ballpark their portion of admission tax it is reported on the Treasury bank statement in the Miscellaneious Income Account #31300-200-00. We confirmed the amount was reported on the treasury bank statements.  No issues noted.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</si>
</sst>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0.00;\-#,##0.00;* ??"/>
  </numFmts>
  <fonts count="10"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u/>
      <sz val="11"/>
      <color theme="1"/>
      <name val="Calibri"/>
      <family val="2"/>
      <scheme val="minor"/>
    </font>
    <font>
      <sz val="9"/>
      <color rgb="FF000000"/>
      <name val="Arial"/>
      <family val="2"/>
    </font>
    <font>
      <sz val="8"/>
      <color indexed="8"/>
      <name val="Arial"/>
      <family val="2"/>
    </font>
    <font>
      <sz val="8"/>
      <color theme="1"/>
      <name val="Arial"/>
      <family val="2"/>
    </font>
    <font>
      <b/>
      <sz val="8"/>
      <color theme="1"/>
      <name val="Arial"/>
      <family val="2"/>
    </font>
    <font>
      <i/>
      <sz val="11"/>
      <color theme="1"/>
      <name val="Calibri"/>
      <family val="2"/>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s>
  <cellStyleXfs count="2">
    <xf numFmtId="0" fontId="0" fillId="0" borderId="0"/>
    <xf numFmtId="44" fontId="1" fillId="0" borderId="0" applyFont="0" applyFill="0" applyBorder="0" applyAlignment="0" applyProtection="0"/>
  </cellStyleXfs>
  <cellXfs count="38">
    <xf numFmtId="0" fontId="0" fillId="0" borderId="0" xfId="0"/>
    <xf numFmtId="0" fontId="3" fillId="0" borderId="0" xfId="0" applyFont="1"/>
    <xf numFmtId="0" fontId="0" fillId="0" borderId="1" xfId="0" applyBorder="1"/>
    <xf numFmtId="0" fontId="3" fillId="0" borderId="1" xfId="0" applyFont="1" applyBorder="1"/>
    <xf numFmtId="44" fontId="0" fillId="0" borderId="1" xfId="1" applyFont="1" applyBorder="1"/>
    <xf numFmtId="44" fontId="0" fillId="0" borderId="1" xfId="0" applyNumberFormat="1" applyBorder="1"/>
    <xf numFmtId="0" fontId="4" fillId="0" borderId="0" xfId="0" applyFont="1" applyAlignment="1">
      <alignment horizontal="center"/>
    </xf>
    <xf numFmtId="14" fontId="0" fillId="0" borderId="0" xfId="0" applyNumberFormat="1"/>
    <xf numFmtId="44" fontId="0" fillId="0" borderId="0" xfId="1" applyFont="1"/>
    <xf numFmtId="164" fontId="5" fillId="0" borderId="0" xfId="0" applyNumberFormat="1" applyFont="1" applyAlignment="1">
      <alignment horizontal="right"/>
    </xf>
    <xf numFmtId="0" fontId="0" fillId="0" borderId="2" xfId="0" applyBorder="1"/>
    <xf numFmtId="44" fontId="2" fillId="0" borderId="1" xfId="0" applyNumberFormat="1" applyFont="1" applyBorder="1"/>
    <xf numFmtId="0" fontId="0" fillId="0" borderId="1" xfId="0" applyBorder="1" applyAlignment="1">
      <alignment wrapText="1"/>
    </xf>
    <xf numFmtId="44" fontId="7" fillId="0" borderId="0" xfId="1" applyFont="1"/>
    <xf numFmtId="0" fontId="3" fillId="0" borderId="0" xfId="0" applyFont="1" applyAlignment="1">
      <alignment horizontal="center"/>
    </xf>
    <xf numFmtId="44" fontId="7" fillId="0" borderId="0" xfId="1" applyFont="1" applyBorder="1"/>
    <xf numFmtId="0" fontId="4" fillId="0" borderId="1" xfId="0" applyFont="1" applyBorder="1" applyAlignment="1">
      <alignment horizontal="center"/>
    </xf>
    <xf numFmtId="0" fontId="6" fillId="0" borderId="1" xfId="0" applyFont="1" applyBorder="1" applyAlignment="1">
      <alignment horizontal="left"/>
    </xf>
    <xf numFmtId="0" fontId="6" fillId="0" borderId="1" xfId="0" applyFont="1" applyBorder="1" applyAlignment="1">
      <alignment horizontal="left" wrapText="1"/>
    </xf>
    <xf numFmtId="44" fontId="7" fillId="0" borderId="1" xfId="1" applyFont="1" applyBorder="1"/>
    <xf numFmtId="0" fontId="4" fillId="0" borderId="3" xfId="0" applyFont="1" applyBorder="1" applyAlignment="1">
      <alignment horizontal="center"/>
    </xf>
    <xf numFmtId="0" fontId="6" fillId="0" borderId="3" xfId="0" applyFont="1" applyBorder="1" applyAlignment="1">
      <alignment horizontal="left" wrapText="1"/>
    </xf>
    <xf numFmtId="14" fontId="7" fillId="0" borderId="3" xfId="0" applyNumberFormat="1" applyFont="1" applyBorder="1" applyAlignment="1">
      <alignment horizontal="left"/>
    </xf>
    <xf numFmtId="0" fontId="8" fillId="0" borderId="5" xfId="0" applyFont="1" applyBorder="1"/>
    <xf numFmtId="0" fontId="0" fillId="0" borderId="0" xfId="0" applyBorder="1"/>
    <xf numFmtId="14" fontId="0" fillId="0" borderId="1" xfId="0" applyNumberFormat="1" applyBorder="1"/>
    <xf numFmtId="44" fontId="3" fillId="0" borderId="6" xfId="1" applyFont="1" applyBorder="1"/>
    <xf numFmtId="44" fontId="0" fillId="0" borderId="6" xfId="1" applyFont="1" applyBorder="1"/>
    <xf numFmtId="0" fontId="9" fillId="0" borderId="0" xfId="0" applyFont="1" applyAlignment="1">
      <alignment vertical="center"/>
    </xf>
    <xf numFmtId="0" fontId="0" fillId="0" borderId="1" xfId="0" applyBorder="1" applyAlignment="1">
      <alignment vertical="center"/>
    </xf>
    <xf numFmtId="0" fontId="6" fillId="0" borderId="1" xfId="0" applyFont="1" applyBorder="1" applyAlignment="1">
      <alignment horizontal="left" vertical="center"/>
    </xf>
    <xf numFmtId="0" fontId="6" fillId="0" borderId="1" xfId="0" applyFont="1" applyBorder="1" applyAlignment="1">
      <alignment horizontal="left" vertical="center" wrapText="1"/>
    </xf>
    <xf numFmtId="0" fontId="6" fillId="0" borderId="3" xfId="0" applyFont="1" applyBorder="1" applyAlignment="1">
      <alignment horizontal="left" vertical="center" wrapText="1"/>
    </xf>
    <xf numFmtId="44" fontId="7" fillId="0" borderId="1" xfId="1" applyFont="1" applyBorder="1" applyAlignment="1">
      <alignment vertical="center"/>
    </xf>
    <xf numFmtId="0" fontId="3" fillId="0" borderId="1" xfId="0" applyFont="1" applyBorder="1" applyAlignment="1">
      <alignment horizontal="center"/>
    </xf>
    <xf numFmtId="0" fontId="3" fillId="0" borderId="4" xfId="0" applyFont="1" applyBorder="1" applyAlignment="1">
      <alignment horizontal="center"/>
    </xf>
    <xf numFmtId="14" fontId="0" fillId="0" borderId="1" xfId="0" applyNumberFormat="1" applyBorder="1" applyAlignment="1">
      <alignment vertical="center"/>
    </xf>
    <xf numFmtId="44" fontId="0" fillId="0" borderId="1" xfId="1" applyFont="1" applyBorder="1" applyAlignment="1">
      <alignment vertic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314325</xdr:colOff>
      <xdr:row>31</xdr:row>
      <xdr:rowOff>76200</xdr:rowOff>
    </xdr:from>
    <xdr:to>
      <xdr:col>8</xdr:col>
      <xdr:colOff>447675</xdr:colOff>
      <xdr:row>39</xdr:row>
      <xdr:rowOff>76200</xdr:rowOff>
    </xdr:to>
    <xdr:cxnSp macro="">
      <xdr:nvCxnSpPr>
        <xdr:cNvPr id="3" name="Straight Arrow Connector 2"/>
        <xdr:cNvCxnSpPr/>
      </xdr:nvCxnSpPr>
      <xdr:spPr>
        <a:xfrm flipV="1">
          <a:off x="5829300" y="6181725"/>
          <a:ext cx="5181600" cy="188595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1663962</xdr:colOff>
      <xdr:row>36</xdr:row>
      <xdr:rowOff>34162</xdr:rowOff>
    </xdr:from>
    <xdr:to>
      <xdr:col>6</xdr:col>
      <xdr:colOff>1748703</xdr:colOff>
      <xdr:row>38</xdr:row>
      <xdr:rowOff>127762</xdr:rowOff>
    </xdr:to>
    <xdr:sp macro="" textlink="">
      <xdr:nvSpPr>
        <xdr:cNvPr id="4" name="TextBox 3"/>
        <xdr:cNvSpPr txBox="1"/>
      </xdr:nvSpPr>
      <xdr:spPr>
        <a:xfrm rot="20369013">
          <a:off x="7655187" y="7101712"/>
          <a:ext cx="2065941" cy="722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Amount per GL ties to King County Bank Statements and JE Support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tabSelected="1" zoomScale="120" zoomScaleNormal="120" workbookViewId="0">
      <selection activeCell="D6" sqref="D6"/>
    </sheetView>
  </sheetViews>
  <sheetFormatPr defaultRowHeight="15" x14ac:dyDescent="0.25"/>
  <cols>
    <col min="1" max="1" width="19.42578125" customWidth="1"/>
    <col min="2" max="2" width="25.85546875" customWidth="1"/>
    <col min="3" max="3" width="15.42578125" bestFit="1" customWidth="1"/>
    <col min="4" max="4" width="15.7109375" bestFit="1" customWidth="1"/>
    <col min="5" max="5" width="2.140625" customWidth="1"/>
    <col min="6" max="6" width="29.7109375" bestFit="1" customWidth="1"/>
    <col min="7" max="7" width="27.5703125" customWidth="1"/>
    <col min="8" max="8" width="11.28515625" bestFit="1" customWidth="1"/>
    <col min="9" max="9" width="19.42578125" style="8" customWidth="1"/>
    <col min="10" max="10" width="84.7109375" customWidth="1"/>
    <col min="11" max="11" width="9.7109375" bestFit="1" customWidth="1"/>
    <col min="12" max="12" width="14.28515625" style="8" bestFit="1" customWidth="1"/>
    <col min="13" max="13" width="12.5703125" bestFit="1" customWidth="1"/>
    <col min="14" max="14" width="9.7109375" bestFit="1" customWidth="1"/>
    <col min="15" max="15" width="14.28515625" bestFit="1" customWidth="1"/>
  </cols>
  <sheetData>
    <row r="1" spans="1:15" x14ac:dyDescent="0.25">
      <c r="A1" s="1" t="s">
        <v>0</v>
      </c>
      <c r="B1" t="s">
        <v>1</v>
      </c>
    </row>
    <row r="2" spans="1:15" x14ac:dyDescent="0.25">
      <c r="A2" s="1" t="s">
        <v>2</v>
      </c>
      <c r="B2" t="s">
        <v>44</v>
      </c>
    </row>
    <row r="3" spans="1:15" x14ac:dyDescent="0.25">
      <c r="A3" s="1" t="s">
        <v>3</v>
      </c>
      <c r="B3" t="s">
        <v>45</v>
      </c>
    </row>
    <row r="5" spans="1:15" x14ac:dyDescent="0.25">
      <c r="A5" s="2" t="s">
        <v>4</v>
      </c>
      <c r="B5" s="3" t="s">
        <v>5</v>
      </c>
    </row>
    <row r="7" spans="1:15" x14ac:dyDescent="0.25">
      <c r="A7" s="2" t="s">
        <v>6</v>
      </c>
      <c r="B7" s="4">
        <v>5958602</v>
      </c>
    </row>
    <row r="8" spans="1:15" x14ac:dyDescent="0.25">
      <c r="A8" s="2" t="s">
        <v>7</v>
      </c>
      <c r="B8" s="5">
        <f>D40</f>
        <v>5958017.5599999987</v>
      </c>
    </row>
    <row r="9" spans="1:15" x14ac:dyDescent="0.25">
      <c r="A9" s="2" t="s">
        <v>12</v>
      </c>
      <c r="B9" s="5">
        <f>I31</f>
        <v>5958017.5599999987</v>
      </c>
    </row>
    <row r="10" spans="1:15" ht="30" x14ac:dyDescent="0.25">
      <c r="A10" s="12" t="s">
        <v>13</v>
      </c>
      <c r="B10" s="11">
        <f>B7-B8</f>
        <v>584.4400000013411</v>
      </c>
      <c r="C10" s="28" t="s">
        <v>43</v>
      </c>
    </row>
    <row r="13" spans="1:15" x14ac:dyDescent="0.25">
      <c r="G13" s="9"/>
    </row>
    <row r="15" spans="1:15" x14ac:dyDescent="0.25">
      <c r="A15" s="34" t="s">
        <v>35</v>
      </c>
      <c r="B15" s="34"/>
      <c r="C15" s="34"/>
      <c r="D15" s="35"/>
      <c r="E15" s="14"/>
      <c r="F15" s="34" t="s">
        <v>38</v>
      </c>
      <c r="G15" s="34"/>
      <c r="H15" s="34"/>
      <c r="I15" s="34"/>
      <c r="J15" s="24"/>
      <c r="N15" s="7"/>
      <c r="O15" s="8"/>
    </row>
    <row r="16" spans="1:15" x14ac:dyDescent="0.25">
      <c r="A16" s="16" t="s">
        <v>17</v>
      </c>
      <c r="B16" s="16" t="s">
        <v>8</v>
      </c>
      <c r="C16" s="20" t="s">
        <v>9</v>
      </c>
      <c r="D16" s="16" t="s">
        <v>10</v>
      </c>
      <c r="E16" s="6"/>
      <c r="F16" s="16" t="s">
        <v>4</v>
      </c>
      <c r="G16" s="16" t="s">
        <v>36</v>
      </c>
      <c r="H16" s="16" t="s">
        <v>9</v>
      </c>
      <c r="I16" s="16" t="s">
        <v>10</v>
      </c>
      <c r="J16" s="16" t="s">
        <v>41</v>
      </c>
      <c r="N16" s="7"/>
      <c r="O16" s="8"/>
    </row>
    <row r="17" spans="1:13" x14ac:dyDescent="0.25">
      <c r="A17" s="17" t="s">
        <v>5</v>
      </c>
      <c r="B17" s="18" t="s">
        <v>14</v>
      </c>
      <c r="C17" s="21" t="s">
        <v>21</v>
      </c>
      <c r="D17" s="19">
        <v>55150.42</v>
      </c>
      <c r="E17" s="13"/>
      <c r="F17" s="2" t="s">
        <v>39</v>
      </c>
      <c r="G17" s="2" t="s">
        <v>40</v>
      </c>
      <c r="H17" s="25">
        <v>44331</v>
      </c>
      <c r="I17" s="4">
        <v>238985.15</v>
      </c>
      <c r="J17" s="2"/>
    </row>
    <row r="18" spans="1:13" x14ac:dyDescent="0.25">
      <c r="A18" s="17" t="s">
        <v>5</v>
      </c>
      <c r="B18" s="18" t="s">
        <v>15</v>
      </c>
      <c r="C18" s="21" t="s">
        <v>21</v>
      </c>
      <c r="D18" s="19">
        <v>183834.73</v>
      </c>
      <c r="E18" s="13"/>
      <c r="F18" s="2" t="s">
        <v>39</v>
      </c>
      <c r="G18" s="2" t="s">
        <v>40</v>
      </c>
      <c r="H18" s="25">
        <v>44362</v>
      </c>
      <c r="I18" s="4">
        <v>387591.67</v>
      </c>
      <c r="J18" s="2"/>
      <c r="L18"/>
    </row>
    <row r="19" spans="1:13" x14ac:dyDescent="0.25">
      <c r="A19" s="17" t="s">
        <v>5</v>
      </c>
      <c r="B19" s="18" t="s">
        <v>15</v>
      </c>
      <c r="C19" s="21" t="s">
        <v>22</v>
      </c>
      <c r="D19" s="19">
        <v>274020.88</v>
      </c>
      <c r="E19" s="13"/>
      <c r="F19" s="2" t="s">
        <v>39</v>
      </c>
      <c r="G19" s="2" t="s">
        <v>40</v>
      </c>
      <c r="H19" s="25">
        <v>44392</v>
      </c>
      <c r="I19" s="4">
        <v>296367.03999999998</v>
      </c>
      <c r="J19" s="2"/>
      <c r="L19"/>
    </row>
    <row r="20" spans="1:13" x14ac:dyDescent="0.25">
      <c r="A20" s="17" t="s">
        <v>5</v>
      </c>
      <c r="B20" s="18" t="s">
        <v>14</v>
      </c>
      <c r="C20" s="21" t="s">
        <v>23</v>
      </c>
      <c r="D20" s="19">
        <v>82206.259999999995</v>
      </c>
      <c r="E20" s="13"/>
      <c r="F20" s="2" t="s">
        <v>39</v>
      </c>
      <c r="G20" s="2" t="s">
        <v>40</v>
      </c>
      <c r="H20" s="25">
        <v>44423</v>
      </c>
      <c r="I20" s="4">
        <v>799998.2</v>
      </c>
      <c r="J20" s="2"/>
      <c r="L20"/>
    </row>
    <row r="21" spans="1:13" x14ac:dyDescent="0.25">
      <c r="A21" s="17" t="s">
        <v>5</v>
      </c>
      <c r="B21" s="18" t="s">
        <v>14</v>
      </c>
      <c r="C21" s="21" t="s">
        <v>24</v>
      </c>
      <c r="D21" s="19">
        <v>31364.53</v>
      </c>
      <c r="E21" s="13"/>
      <c r="F21" s="2" t="s">
        <v>39</v>
      </c>
      <c r="G21" s="2" t="s">
        <v>40</v>
      </c>
      <c r="H21" s="25">
        <v>44454</v>
      </c>
      <c r="I21" s="4">
        <v>548373.79</v>
      </c>
      <c r="J21" s="2"/>
      <c r="L21"/>
    </row>
    <row r="22" spans="1:13" x14ac:dyDescent="0.25">
      <c r="A22" s="17" t="s">
        <v>5</v>
      </c>
      <c r="B22" s="18" t="s">
        <v>15</v>
      </c>
      <c r="C22" s="21" t="s">
        <v>25</v>
      </c>
      <c r="D22" s="19">
        <v>227974.65</v>
      </c>
      <c r="E22" s="13"/>
      <c r="F22" s="2" t="s">
        <v>39</v>
      </c>
      <c r="G22" s="2" t="s">
        <v>40</v>
      </c>
      <c r="H22" s="25">
        <v>44484</v>
      </c>
      <c r="I22" s="4">
        <v>445297.26</v>
      </c>
      <c r="J22" s="2"/>
      <c r="L22"/>
    </row>
    <row r="23" spans="1:13" x14ac:dyDescent="0.25">
      <c r="A23" s="17" t="s">
        <v>5</v>
      </c>
      <c r="B23" s="18" t="s">
        <v>14</v>
      </c>
      <c r="C23" s="21" t="s">
        <v>26</v>
      </c>
      <c r="D23" s="19">
        <v>68392.39</v>
      </c>
      <c r="E23" s="13"/>
      <c r="F23" s="2" t="s">
        <v>39</v>
      </c>
      <c r="G23" s="2" t="s">
        <v>40</v>
      </c>
      <c r="H23" s="25">
        <v>44487</v>
      </c>
      <c r="I23" s="4">
        <v>202540.9</v>
      </c>
      <c r="J23" s="2"/>
      <c r="L23"/>
      <c r="M23" s="8"/>
    </row>
    <row r="24" spans="1:13" x14ac:dyDescent="0.25">
      <c r="A24" s="17" t="s">
        <v>5</v>
      </c>
      <c r="B24" s="18" t="s">
        <v>15</v>
      </c>
      <c r="C24" s="21" t="s">
        <v>27</v>
      </c>
      <c r="D24" s="19">
        <v>615383.23</v>
      </c>
      <c r="E24" s="13"/>
      <c r="F24" s="2" t="s">
        <v>39</v>
      </c>
      <c r="G24" s="2" t="s">
        <v>40</v>
      </c>
      <c r="H24" s="25">
        <v>44515</v>
      </c>
      <c r="I24" s="4">
        <v>293687.55</v>
      </c>
      <c r="J24" s="2"/>
      <c r="L24"/>
    </row>
    <row r="25" spans="1:13" ht="75" x14ac:dyDescent="0.25">
      <c r="A25" s="17" t="s">
        <v>5</v>
      </c>
      <c r="B25" s="18" t="s">
        <v>14</v>
      </c>
      <c r="C25" s="21" t="s">
        <v>28</v>
      </c>
      <c r="D25" s="19">
        <v>184614.97</v>
      </c>
      <c r="E25" s="13"/>
      <c r="F25" s="29" t="s">
        <v>16</v>
      </c>
      <c r="G25" s="29" t="s">
        <v>19</v>
      </c>
      <c r="H25" s="36">
        <v>44561</v>
      </c>
      <c r="I25" s="37">
        <v>2655654</v>
      </c>
      <c r="J25" s="12" t="s">
        <v>47</v>
      </c>
      <c r="L25"/>
    </row>
    <row r="26" spans="1:13" x14ac:dyDescent="0.25">
      <c r="A26" s="17" t="s">
        <v>5</v>
      </c>
      <c r="B26" s="18" t="s">
        <v>15</v>
      </c>
      <c r="C26" s="21" t="s">
        <v>29</v>
      </c>
      <c r="D26" s="19">
        <v>421825.99</v>
      </c>
      <c r="E26" s="13"/>
      <c r="F26" s="2" t="s">
        <v>16</v>
      </c>
      <c r="G26" s="2" t="s">
        <v>19</v>
      </c>
      <c r="H26" s="25">
        <v>44561</v>
      </c>
      <c r="I26" s="4">
        <v>54345</v>
      </c>
      <c r="J26" s="2" t="s">
        <v>46</v>
      </c>
      <c r="L26"/>
    </row>
    <row r="27" spans="1:13" x14ac:dyDescent="0.25">
      <c r="A27" s="17" t="s">
        <v>5</v>
      </c>
      <c r="B27" s="18" t="s">
        <v>14</v>
      </c>
      <c r="C27" s="21" t="s">
        <v>30</v>
      </c>
      <c r="D27" s="19">
        <v>126547.8</v>
      </c>
      <c r="E27" s="13"/>
      <c r="F27" s="2" t="s">
        <v>16</v>
      </c>
      <c r="G27" s="2" t="s">
        <v>19</v>
      </c>
      <c r="H27" s="25">
        <v>44561</v>
      </c>
      <c r="I27" s="4">
        <v>15344</v>
      </c>
      <c r="J27" s="2" t="s">
        <v>46</v>
      </c>
    </row>
    <row r="28" spans="1:13" x14ac:dyDescent="0.25">
      <c r="A28" s="17" t="s">
        <v>5</v>
      </c>
      <c r="B28" s="18" t="s">
        <v>15</v>
      </c>
      <c r="C28" s="21" t="s">
        <v>31</v>
      </c>
      <c r="D28" s="19">
        <v>295796.15000000002</v>
      </c>
      <c r="E28" s="13"/>
      <c r="F28" s="2" t="s">
        <v>16</v>
      </c>
      <c r="G28" s="2" t="s">
        <v>19</v>
      </c>
      <c r="H28" s="25">
        <v>44561</v>
      </c>
      <c r="I28" s="4">
        <v>-149</v>
      </c>
      <c r="J28" s="2" t="s">
        <v>46</v>
      </c>
    </row>
    <row r="29" spans="1:13" x14ac:dyDescent="0.25">
      <c r="A29" s="17" t="s">
        <v>5</v>
      </c>
      <c r="B29" s="18" t="s">
        <v>15</v>
      </c>
      <c r="C29" s="21" t="s">
        <v>32</v>
      </c>
      <c r="D29" s="19">
        <v>202540.9</v>
      </c>
      <c r="E29" s="13"/>
      <c r="F29" s="2" t="s">
        <v>16</v>
      </c>
      <c r="G29" s="2" t="s">
        <v>20</v>
      </c>
      <c r="H29" s="25">
        <v>44561</v>
      </c>
      <c r="I29" s="4">
        <v>282</v>
      </c>
      <c r="J29" s="2" t="s">
        <v>46</v>
      </c>
    </row>
    <row r="30" spans="1:13" ht="45" x14ac:dyDescent="0.25">
      <c r="A30" s="30" t="s">
        <v>5</v>
      </c>
      <c r="B30" s="31" t="s">
        <v>14</v>
      </c>
      <c r="C30" s="32" t="s">
        <v>33</v>
      </c>
      <c r="D30" s="33">
        <v>88738.84</v>
      </c>
      <c r="E30" s="13"/>
      <c r="F30" s="29" t="s">
        <v>16</v>
      </c>
      <c r="G30" s="12" t="s">
        <v>18</v>
      </c>
      <c r="H30" s="25">
        <v>44316</v>
      </c>
      <c r="I30" s="4">
        <v>19700</v>
      </c>
      <c r="J30" s="12" t="s">
        <v>42</v>
      </c>
    </row>
    <row r="31" spans="1:13" ht="15.75" thickBot="1" x14ac:dyDescent="0.3">
      <c r="A31" s="17" t="s">
        <v>5</v>
      </c>
      <c r="B31" s="18" t="s">
        <v>14</v>
      </c>
      <c r="C31" s="21" t="s">
        <v>33</v>
      </c>
      <c r="D31" s="19">
        <v>60762.27</v>
      </c>
      <c r="E31" s="13"/>
      <c r="F31" s="10"/>
      <c r="G31" s="10"/>
      <c r="H31" s="26" t="s">
        <v>37</v>
      </c>
      <c r="I31" s="27">
        <f>SUM(I17:I30)</f>
        <v>5958017.5599999987</v>
      </c>
      <c r="J31" s="24"/>
    </row>
    <row r="32" spans="1:13" ht="15.75" thickTop="1" x14ac:dyDescent="0.25">
      <c r="A32" s="17" t="s">
        <v>5</v>
      </c>
      <c r="B32" s="18" t="s">
        <v>14</v>
      </c>
      <c r="C32" s="21" t="s">
        <v>34</v>
      </c>
      <c r="D32" s="19">
        <v>67774.05</v>
      </c>
      <c r="E32" s="13"/>
      <c r="I32"/>
    </row>
    <row r="33" spans="1:9" x14ac:dyDescent="0.25">
      <c r="A33" s="17" t="s">
        <v>5</v>
      </c>
      <c r="B33" s="18" t="s">
        <v>15</v>
      </c>
      <c r="C33" s="21" t="s">
        <v>34</v>
      </c>
      <c r="D33" s="19">
        <v>225913.5</v>
      </c>
      <c r="E33" s="13"/>
      <c r="I33"/>
    </row>
    <row r="34" spans="1:9" x14ac:dyDescent="0.25">
      <c r="A34" s="17" t="s">
        <v>16</v>
      </c>
      <c r="B34" s="18" t="s">
        <v>19</v>
      </c>
      <c r="C34" s="22">
        <v>44561</v>
      </c>
      <c r="D34" s="19">
        <v>2655654</v>
      </c>
      <c r="E34" s="13"/>
      <c r="I34"/>
    </row>
    <row r="35" spans="1:9" x14ac:dyDescent="0.25">
      <c r="A35" s="17" t="s">
        <v>16</v>
      </c>
      <c r="B35" s="18" t="s">
        <v>19</v>
      </c>
      <c r="C35" s="22">
        <v>44561</v>
      </c>
      <c r="D35" s="19">
        <v>54345</v>
      </c>
      <c r="E35" s="13"/>
      <c r="I35"/>
    </row>
    <row r="36" spans="1:9" x14ac:dyDescent="0.25">
      <c r="A36" s="17" t="s">
        <v>16</v>
      </c>
      <c r="B36" s="18" t="s">
        <v>19</v>
      </c>
      <c r="C36" s="22">
        <v>44561</v>
      </c>
      <c r="D36" s="19">
        <v>15344</v>
      </c>
      <c r="E36" s="13"/>
      <c r="I36"/>
    </row>
    <row r="37" spans="1:9" x14ac:dyDescent="0.25">
      <c r="A37" s="17" t="s">
        <v>16</v>
      </c>
      <c r="B37" s="18" t="s">
        <v>19</v>
      </c>
      <c r="C37" s="22">
        <v>44561</v>
      </c>
      <c r="D37" s="19">
        <v>-149</v>
      </c>
      <c r="E37" s="13"/>
      <c r="I37"/>
    </row>
    <row r="38" spans="1:9" ht="34.5" x14ac:dyDescent="0.25">
      <c r="A38" s="17" t="s">
        <v>16</v>
      </c>
      <c r="B38" s="18" t="s">
        <v>20</v>
      </c>
      <c r="C38" s="22">
        <v>44561</v>
      </c>
      <c r="D38" s="19">
        <v>282</v>
      </c>
      <c r="E38" s="13"/>
      <c r="I38"/>
    </row>
    <row r="39" spans="1:9" ht="23.25" x14ac:dyDescent="0.25">
      <c r="A39" s="17" t="s">
        <v>16</v>
      </c>
      <c r="B39" s="18" t="s">
        <v>18</v>
      </c>
      <c r="C39" s="22">
        <v>44316</v>
      </c>
      <c r="D39" s="19">
        <v>19700</v>
      </c>
      <c r="E39" s="13"/>
      <c r="I39"/>
    </row>
    <row r="40" spans="1:9" ht="15.75" thickBot="1" x14ac:dyDescent="0.3">
      <c r="A40" s="10"/>
      <c r="B40" s="10"/>
      <c r="C40" s="23" t="s">
        <v>11</v>
      </c>
      <c r="D40" s="19">
        <f>SUM(D17:D39)</f>
        <v>5958017.5599999987</v>
      </c>
      <c r="E40" s="15"/>
    </row>
    <row r="41" spans="1:9" ht="15.75" thickTop="1" x14ac:dyDescent="0.25">
      <c r="I41"/>
    </row>
    <row r="42" spans="1:9" x14ac:dyDescent="0.25">
      <c r="I42"/>
    </row>
    <row r="43" spans="1:9" x14ac:dyDescent="0.25">
      <c r="I43"/>
    </row>
  </sheetData>
  <mergeCells count="2">
    <mergeCell ref="A15:D15"/>
    <mergeCell ref="F15:I15"/>
  </mergeCells>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Admission Tax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Khokhar, Sonia (SAO)</cp:lastModifiedBy>
  <dcterms:created xsi:type="dcterms:W3CDTF">2013-05-20T14:18:37Z</dcterms:created>
  <dcterms:modified xsi:type="dcterms:W3CDTF">2022-12-23T21:38:55Z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