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ul\appdata\local\temp\tm_temp\TM_2\"/>
    </mc:Choice>
  </mc:AlternateContent>
  <bookViews>
    <workbookView xWindow="0" yWindow="0" windowWidth="28780" windowHeight="11830" tabRatio="810" activeTab="1"/>
  </bookViews>
  <sheets>
    <sheet name="AC Brainstorm" sheetId="1" r:id="rId1"/>
    <sheet name="AC Audit Plan" sheetId="3" r:id="rId2"/>
    <sheet name="List" sheetId="4" state="hidden" r:id="rId3"/>
  </sheets>
  <definedNames>
    <definedName name="_xlnm._FilterDatabase" localSheetId="0" hidden="1">'AC Brainstorm'!$A$6:$H$6</definedName>
    <definedName name="TMB1044746395">'AC Audit Plan'!$E$8</definedName>
    <definedName name="TMB1885006862">'AC Audit Plan'!$E$9</definedName>
    <definedName name="TMB624700218">'AC Audit Plan'!$E$7</definedName>
    <definedName name="TMB643421135">'AC Audit Plan'!$E$10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3" l="1"/>
  <c r="A9" i="3"/>
  <c r="A10" i="3"/>
  <c r="A7" i="3"/>
  <c r="A12" i="3" l="1"/>
  <c r="A13" i="3"/>
  <c r="A14" i="3"/>
  <c r="A15" i="3"/>
  <c r="A16" i="3"/>
  <c r="A17" i="3"/>
  <c r="H3" i="1" l="1"/>
  <c r="H4" i="1" l="1"/>
</calcChain>
</file>

<file path=xl/comments1.xml><?xml version="1.0" encoding="utf-8"?>
<comments xmlns="http://schemas.openxmlformats.org/spreadsheetml/2006/main">
  <authors>
    <author>DeViney, Scott (SAO)</author>
  </authors>
  <commentList>
    <comment ref="C6" authorId="0" shapeId="0">
      <text>
        <r>
          <rPr>
            <sz val="9"/>
            <color indexed="81"/>
            <rFont val="Tahoma"/>
            <family val="2"/>
          </rPr>
          <t>Describe the red flag(s) noted in planning that led to selection of this area. Provide as much specific information as possible to aid in developing audit responses.  For example, the specific dept/fund/or transaction type of concern or the particular transactions or events of concern, dollar values, transaction volume, periods or dates, and what was the indicator or observation from the planning step that implied the risk.</t>
        </r>
      </text>
    </comment>
  </commentList>
</comments>
</file>

<file path=xl/comments2.xml><?xml version="1.0" encoding="utf-8"?>
<comments xmlns="http://schemas.openxmlformats.org/spreadsheetml/2006/main">
  <authors>
    <author>Scott DeViney</author>
    <author>Jim Brownell</author>
    <author>DeViney, Scott (SAO)</author>
  </authors>
  <commentList>
    <comment ref="B3" authorId="0" shapeId="0">
      <text>
        <r>
          <rPr>
            <sz val="9"/>
            <color indexed="81"/>
            <rFont val="Tahoma"/>
            <family val="2"/>
          </rPr>
          <t>When determining overall risk, auditors should consider the number and nature of red flags identified by planning, including any structural risks identified that could potentially affect many audit areas.  See Testing Strategy for details.</t>
        </r>
      </text>
    </comment>
    <comment ref="B6" authorId="1" shapeId="0">
      <text>
        <r>
          <rPr>
            <sz val="9"/>
            <color indexed="81"/>
            <rFont val="Tahoma"/>
            <family val="2"/>
          </rPr>
          <t>List the topical areas that will be included in the audit.  This will normally match the subfolder titles in TeamMate for the accountability section.</t>
        </r>
      </text>
    </comment>
    <comment ref="C6" authorId="0" shapeId="0">
      <text>
        <r>
          <rPr>
            <sz val="9"/>
            <color indexed="81"/>
            <rFont val="Tahoma"/>
            <family val="2"/>
          </rPr>
          <t>Describe the risk in terms of what could go wrong.  A clear description of the risk is the basis for design of audit procedures to respond to the risk.</t>
        </r>
      </text>
    </comment>
    <comment ref="D6" authorId="0" shapeId="0">
      <text>
        <r>
          <rPr>
            <b/>
            <u/>
            <sz val="9"/>
            <color indexed="81"/>
            <rFont val="Tahoma"/>
            <family val="2"/>
          </rPr>
          <t>Briefly</t>
        </r>
        <r>
          <rPr>
            <sz val="9"/>
            <color indexed="81"/>
            <rFont val="Tahoma"/>
            <family val="2"/>
          </rPr>
          <t xml:space="preserve"> outline audit procedures planned to respond to the risk.  More detailed procedures can be outlined in the ROWD.
The more general the risk, the broader the procedures will need to be to address it.  The more specific the risk, the more focused audit procedures can be.
The plan should provide sufficient detail for supervisory review during the brainstorm and sufficient direction for auditors subsequently assigned to this risk.</t>
        </r>
      </text>
    </comment>
    <comment ref="E6" authorId="0" shapeId="0">
      <text>
        <r>
          <rPr>
            <sz val="9"/>
            <color indexed="81"/>
            <rFont val="Tahoma"/>
            <family val="2"/>
          </rPr>
          <t>Note the folder where work will be conducted (ie: B.3).  Normally, a separate subfolder will be created for each audit area in the Accountability folder.</t>
        </r>
      </text>
    </comment>
    <comment ref="A9" authorId="2" shapeId="0">
      <text>
        <r>
          <rPr>
            <b/>
            <sz val="9"/>
            <color indexed="81"/>
            <rFont val="Tahoma"/>
            <family val="2"/>
          </rPr>
          <t>Financial condition is a baseline step and may already be completed at this point.  However, it should still be prioritized in the plan according to risk for this audit.</t>
        </r>
      </text>
    </comment>
    <comment ref="A10" authorId="2" shapeId="0">
      <text>
        <r>
          <rPr>
            <b/>
            <sz val="9"/>
            <color indexed="81"/>
            <rFont val="Tahoma"/>
            <family val="2"/>
          </rPr>
          <t>Open Public Meetings is a baseline step and may already be completed at this point.  However, it should still be prioritized in the plan according to risk.</t>
        </r>
      </text>
    </comment>
  </commentList>
</comments>
</file>

<file path=xl/sharedStrings.xml><?xml version="1.0" encoding="utf-8"?>
<sst xmlns="http://schemas.openxmlformats.org/spreadsheetml/2006/main" count="201" uniqueCount="128">
  <si>
    <t>Purpose/Conclusion:</t>
  </si>
  <si>
    <t>Audit Scope:</t>
  </si>
  <si>
    <t>Based on planning procedures and the brainstorm, we assessed the overall risk as follows and will conduct the audit accordingly:</t>
  </si>
  <si>
    <t>Planning Step</t>
  </si>
  <si>
    <t>Selected for Audit?</t>
  </si>
  <si>
    <t>Priority</t>
  </si>
  <si>
    <t>Accountability Audit Plan</t>
  </si>
  <si>
    <t>&lt;-- Overall Accountability Risk</t>
  </si>
  <si>
    <t>Based on planning procedures and the brainstorm, we identified the following risks to be addressed by the accountability audit, in order of priority:</t>
  </si>
  <si>
    <r>
      <t xml:space="preserve">Planned Audit Area
</t>
    </r>
    <r>
      <rPr>
        <b/>
        <sz val="10"/>
        <color theme="0"/>
        <rFont val="Calibri"/>
        <family val="2"/>
        <scheme val="minor"/>
      </rPr>
      <t>(scope)</t>
    </r>
  </si>
  <si>
    <r>
      <rPr>
        <b/>
        <sz val="14"/>
        <color theme="0"/>
        <rFont val="Calibri"/>
        <family val="2"/>
        <scheme val="minor"/>
      </rPr>
      <t xml:space="preserve">Audit risk(s) </t>
    </r>
    <r>
      <rPr>
        <b/>
        <sz val="11"/>
        <color theme="0"/>
        <rFont val="Calibri"/>
        <family val="2"/>
        <scheme val="minor"/>
      </rPr>
      <t xml:space="preserve">
(what could go wrong?)</t>
    </r>
  </si>
  <si>
    <t>Accountability Brainstorm</t>
  </si>
  <si>
    <t>To document the analysis of risk indicators noted during our Accountability Planning.</t>
  </si>
  <si>
    <t>Budget Assigned:</t>
  </si>
  <si>
    <t>Budget Remaining:</t>
  </si>
  <si>
    <t>Understanding Entity &amp; Environment</t>
  </si>
  <si>
    <t>Minutes</t>
  </si>
  <si>
    <t>Material Compliance Requirements</t>
  </si>
  <si>
    <t>Risk Assessment Inquiry</t>
  </si>
  <si>
    <t>Review Annual Report</t>
  </si>
  <si>
    <t>Entity Specific Planning Steps</t>
  </si>
  <si>
    <t>Entity Operations</t>
  </si>
  <si>
    <t>Financial Condition</t>
  </si>
  <si>
    <t>Open Public Meetings &amp; Minutes compliance</t>
  </si>
  <si>
    <t>Planned audit procedures</t>
  </si>
  <si>
    <t>Delete any unnecessary rows</t>
  </si>
  <si>
    <t>Other Engagements &amp; FAWF</t>
  </si>
  <si>
    <r>
      <t xml:space="preserve">Audit Area
</t>
    </r>
    <r>
      <rPr>
        <b/>
        <sz val="10"/>
        <color theme="0"/>
        <rFont val="Calibri"/>
        <family val="2"/>
        <scheme val="minor"/>
      </rPr>
      <t>(scope)</t>
    </r>
  </si>
  <si>
    <r>
      <t xml:space="preserve">Red Flag Identified
</t>
    </r>
    <r>
      <rPr>
        <b/>
        <sz val="10"/>
        <color theme="0"/>
        <rFont val="Calibri"/>
        <family val="2"/>
        <scheme val="minor"/>
      </rPr>
      <t>(planning information)</t>
    </r>
  </si>
  <si>
    <r>
      <t xml:space="preserve">Potential risk(s) 
</t>
    </r>
    <r>
      <rPr>
        <b/>
        <sz val="10"/>
        <color theme="0"/>
        <rFont val="Calibri"/>
        <family val="2"/>
        <scheme val="minor"/>
      </rPr>
      <t>(what could go wrong?)</t>
    </r>
  </si>
  <si>
    <t>Discussion notes</t>
  </si>
  <si>
    <r>
      <t xml:space="preserve">Hours </t>
    </r>
    <r>
      <rPr>
        <b/>
        <sz val="10"/>
        <color theme="0"/>
        <rFont val="Calibri"/>
        <family val="2"/>
        <scheme val="minor"/>
      </rPr>
      <t>(estimate)</t>
    </r>
  </si>
  <si>
    <t>Brainstorm</t>
  </si>
  <si>
    <t>FS Controls</t>
  </si>
  <si>
    <t>Planning Analytical Procedures</t>
  </si>
  <si>
    <t>Total AC Budget:</t>
  </si>
  <si>
    <t>Budget for AC Sections:</t>
  </si>
  <si>
    <r>
      <t xml:space="preserve">Folder Reference
</t>
    </r>
    <r>
      <rPr>
        <b/>
        <sz val="11"/>
        <color theme="0"/>
        <rFont val="Calibri"/>
        <family val="2"/>
        <scheme val="minor"/>
      </rPr>
      <t>(or link)</t>
    </r>
  </si>
  <si>
    <t>FS &amp; SA Audit Coordination</t>
  </si>
  <si>
    <t>Entity-Level Controls</t>
  </si>
  <si>
    <t>1/1/2021-12/31/2021</t>
  </si>
  <si>
    <t xml:space="preserve">EFT </t>
  </si>
  <si>
    <t>Risk: In the past, the District did not have EFTs, so they did not require controls. Without proper controls in place, the District is at risk making EFT payment to fraudsters.Note: King County acts as the District's treasurer. The District does not use EFTs &amp; all payments are made by check.</t>
  </si>
  <si>
    <t xml:space="preserve">This is a required risk to assess.  </t>
  </si>
  <si>
    <t>Financial Sustainability</t>
  </si>
  <si>
    <t>Disbursements/Payroll</t>
  </si>
  <si>
    <t>With the change in personnel, there is a potential risk that the District does not have adequate policies and procedures in place to ensure new staff are knowledgeable of the District's operations and accounting procedures over credit cards, payroll and disbursements.</t>
  </si>
  <si>
    <t>User System Access</t>
  </si>
  <si>
    <t xml:space="preserve">The District migrated from Sage to Quickbooks in 2021 and plans to maintain Sage through the end of 2022. </t>
  </si>
  <si>
    <t xml:space="preserve">There is a risk the District does not have adequate controls in place over monitoring access of the system to ensure only authorized personnel have the ability to make changes and safeguarded public resources from misuse and/or misappropriation. Additionally, there is a risk  that the District's key systems that house confidential data or operate infrastructure lack adequate controls to secure against known vulnerabilities.
</t>
  </si>
  <si>
    <t>Payroll/Credit Card</t>
  </si>
  <si>
    <t xml:space="preserve">During our initial kick-off meeting with Joshua Curtis, Executive Director, he alerted us of a recently discovered misappropriation involving the District's previous office manager. The loss occurred in the ladder half of 2021 and early 2022. In 2021, the loss only involved a misappropriation of credit card usage and in 2022 the loss involved credit card misappropriation and payroll. Our office is not aware of the exact amount of loss, however Joshua stated total loss between 2021 and 2022 from this misappropriation was approximately $5,000. We reminded Joshua to report the loss immediately as it is required by law to notify our office of any known or suspected fraud, losses or illegal acts per RCW 49.09.185. </t>
  </si>
  <si>
    <t>There is a risk the District does not have adequate controls in place to monitor credit cards and payroll expenditures to ensure all expenses are allowable, appropriate and in compliance to District policy and procedures. Additionally there is a risk the District does not have controls in place to detect fraud ensuring public resources are safeguarded from misuse, fraud or misappropriation.</t>
  </si>
  <si>
    <t>Procurement Personal Service Contracts</t>
  </si>
  <si>
    <t xml:space="preserve">There was approximately three references to Personal service contracts. Public Facility Districts are required to publish notice, establish criteria, receive and evaluate proposals, and negotiate with respondents under requirements set forth by district resolution (City or Town created PFD: RCW 35.57.070, County created PFD: RCW 36.100.180). In addition, for service contracts greater than $150,000, County created PFDs must follow procedures as described in RCW 36.100.180(2). </t>
  </si>
  <si>
    <t xml:space="preserve">There is a risk the District is not in compliance with state law procurement requirements for personal service contracts as outlined in  RCW 36.100.180. </t>
  </si>
  <si>
    <t>Contracts/Agreements</t>
  </si>
  <si>
    <t xml:space="preserve">We noted the District renewed on going contracts with vendors/consultants for the next year (and in some cases, two years). </t>
  </si>
  <si>
    <t>There is a risk for lack of controls, oversight, and monitoring of vendor/ contract agreements that could lead to noncompliance with District policies, state law, and potential overpayment.</t>
  </si>
  <si>
    <t>Public Records Retention</t>
  </si>
  <si>
    <t>The PFD is working with a archiving consultant to transfer non-essential files to a shredding company. Local governments are responsible for obtaining and ensuring the integrity and retention of the original vouchers, receipts, and other documents – regardless of physical form – necessary to isolate and prove the validity of every transaction relating to the receipt, use and disposition of public funds or property (per RCW 43.09.200).</t>
  </si>
  <si>
    <t xml:space="preserve">There is a risk the District does not have adequate controls in place to monitor the documents disposed and ensure the District is in compliance to state law public records retention requirements RCW 40.14.070.  
</t>
  </si>
  <si>
    <t>Segregation of Duties</t>
  </si>
  <si>
    <t xml:space="preserve">In 2021, the District's staff consisted of Joshua Curtis, PFD Executive Director and Liv Bacon, Office Manger, who was hired in April 2021 to provide accounting and administrative services. The Office Manager and the Executive Director were involved in the day to day operations of the District. The office manager, Liv Bacon resigned July of 2022. The District hired a external book keeper Darcy Johnson, Bulls-Eye Bookkeeping, to help assist in the District's day to day accounting operations. </t>
  </si>
  <si>
    <t>During our review of the Key Software Applications the Public Facility District implemented a new software system for their general ledger, Quickbooks, in 2021. We noted in the Quickbooks common system review (CSR) conducted by Team IT Audit, the Quickbooks system gives users the ability to change check numbers to previous printed check numbers. Additionally, users have the ability to change Payroll profiles and apply the changes to historical data if prompted. These changes include: banking information, address and benefits.</t>
  </si>
  <si>
    <t>There is a risk that the District does not have controls in place to monitor user changes made to checks or payroll accounts which could lead to potential fraud, loss or misappropriation.</t>
  </si>
  <si>
    <t xml:space="preserve">The District has had turnover with their office manager, one office manager left the organization in February 2021 and another office manager was hired in April 2021 and left the District June 2022. The District hired an external accountant Bulls-Eye Bookkeeping, Darcy Johnson, June of 2022 to conduct accounting operations for the District. </t>
  </si>
  <si>
    <t xml:space="preserve">There is a risk that the new staff lack adequate knowledge of accounting and reporting for the District's operations. Additional risk is the District does not have adequate controls in place to monitor accounting operations conducted by the external bookkeeper ensuring a proper segregation of duties are in place for reviewing and approving accounting actions done by the bookkeeper on behalf of the District. 
</t>
  </si>
  <si>
    <t>Payroll</t>
  </si>
  <si>
    <t xml:space="preserve">We have not reviewed Payroll in the Last five years. There was also payroll fraud that occurred in 2022 by an employee of the District. </t>
  </si>
  <si>
    <t xml:space="preserve">With the recent fraud discovered involving payroll, there is a risk the District lacks controls, oversight and monitoring of payroll expenditures to ensure payroll increases and expenditures are allowable, properly authorized and approved. </t>
  </si>
  <si>
    <t>Credit Cards</t>
  </si>
  <si>
    <t>Procurement - Professional Services</t>
  </si>
  <si>
    <t>We reviewed credit cards in 2020 and issued the District an exit item for not having a credit card policy in place. There was a recent fraud that invovled unathorized  credit card expednitures by an office manager.</t>
  </si>
  <si>
    <t xml:space="preserve">With the recent fraud on an employee making personal expenditures on the District's credit card, there is a risk the District does not have controls in place to monitor credit card expenditures ensuring credit card expenses are allowable, properly authorized and approved in accordance to District's credit card policy. </t>
  </si>
  <si>
    <t xml:space="preserve">We haven't reviewed professional service contracts since 2017. We noted in our review of meeting minutes that there were several contracts with consultants executed. </t>
  </si>
  <si>
    <t>Executive Director received a retroactive salary increase in 2021. Article 2, section 25 of the Washington State Constitution prohibits granting extra compensation to public employees after the services for which the extra compensation is paid have been rendered.</t>
  </si>
  <si>
    <t xml:space="preserve">There is a risk the District is not in compliance with state law regarding retroactive salary increases. </t>
  </si>
  <si>
    <t>Board Compensation</t>
  </si>
  <si>
    <t xml:space="preserve">Board compensation expense was increased by 77% ($3,550) from FY 2020 to FY 2021. For PFDs created by counties, board members may receive $50 per day for attending meetings or conferences, up to $3,000 per year. </t>
  </si>
  <si>
    <t>There is a risk the District is not in compliance to state law regarding compensation of public officer (RCW 36.100.130).</t>
  </si>
  <si>
    <t>Reimbursable Expenses</t>
  </si>
  <si>
    <t xml:space="preserve">We followed up with Joshua Curtis, Executive Director, on 11/9/22 for the new account reimbursable expenses in the amount of $4,857 for FY2021. Per Joshua, when the officer manager was hired in 2021, her insurance did not begin until two months after she was hired per District policy. The PFD reimbursed the office manager for the two months she was not covered for health insurance. Additionally, Joshua and the office manager were reimbursed for using their personal cell phones to conduct business operations. In our conversation with Joshua, he also stated that the reimbursable expenses reported were not properly posted in the correct accounts in the GL. </t>
  </si>
  <si>
    <t xml:space="preserve">There is a risk the District does not have adequate controls and procedures in place to monitor reimbursable expenses. There is an additional risk that reimbursements are not adequately supported and may be a gifting of public funds. </t>
  </si>
  <si>
    <t>Office Supplies - Admin</t>
  </si>
  <si>
    <t>Office supplies - Admin increased by 3064% ($13,299) from 2020 to 2021.</t>
  </si>
  <si>
    <t xml:space="preserve">There is a risk the District lacks adequate controls to monitor office supply expenditures to ensure expenditures are allowable and supported with adequate documentation.  </t>
  </si>
  <si>
    <t>Other expenses</t>
  </si>
  <si>
    <t xml:space="preserve">Other expenses increased by 4333% ($183,135) from 2020 to 2021. </t>
  </si>
  <si>
    <t xml:space="preserve">There is a risk the District does not have adequate controls in place to monitor other expenses to ensure expenditures are allowable and supported with adequate documentation. </t>
  </si>
  <si>
    <t xml:space="preserve">In 2021 and early 2022 the District discovered the office manager had misappropriated funds. The employee used the District’s credit card for personal expenses including food and beverages which were not authorized. Additionally, the PFD discovered the employee had not been paying their half of payroll benefits accurately. </t>
  </si>
  <si>
    <t xml:space="preserve">There is a risk that the District does not have adequate controls and procedures to minimize additional fraudulent payroll and credit card charges from occurring. </t>
  </si>
  <si>
    <t>Credit Card/Payroll</t>
  </si>
  <si>
    <t>Reimbursement Expenditures - Controls/Authorization</t>
  </si>
  <si>
    <t xml:space="preserve">Board Treasurer noted there are no policies and procedures in place to monitor reimbursements, credit card expenditures and small dollar transactions conducted by the Executive Director. </t>
  </si>
  <si>
    <t xml:space="preserve">There is a risk that the District does not have adequate controls and procedures in place to monitor the executive director’s expenditures ensuring expenses are allowable, adequately supported and public funds are safeguarded from fraud and/or misuse. </t>
  </si>
  <si>
    <t>Software System Conversion</t>
  </si>
  <si>
    <t xml:space="preserve">The District converted to a new software system for their general ledger, QuickBooks, during 2021. </t>
  </si>
  <si>
    <t xml:space="preserve">There is a risk that the data transferred to the new system is inaccurate, incomplete or the user accounts and security settings in the new system do not have adequate controls in place to monitor and detect changes made in the system which could lead to potential fraud, loss or misappropriation.  </t>
  </si>
  <si>
    <t>Financial Statement Preparation</t>
  </si>
  <si>
    <t>There is an elevated risk that the financial statements and general ledgers will not be correctly reported. From 2020 to 2021 two office managers were hired and both are no longer employed by the District. A new external bookkeeper was hired in 2022 to assist in day to day accounting operations for the District.</t>
  </si>
  <si>
    <t>With the staff turnover and hiring of a new external bookkeeper there is a risk that the bookkeeper may lack the knowledge of the District's procedures for preparing the Financial Statement.</t>
  </si>
  <si>
    <t>Procurement - Personal Services</t>
  </si>
  <si>
    <t xml:space="preserve">Joshua noted one new contract was procured during 2021 for the District to conduct a maintenance study of the Ballpark. </t>
  </si>
  <si>
    <t xml:space="preserve">There is a risk the District is not in compliance with state law procurement requirements for personal service contracts as outlined in RCW 36.100.180. </t>
  </si>
  <si>
    <t>Reimbursement: Payroll - Retroactive Increase</t>
  </si>
  <si>
    <t xml:space="preserve">Look at controls (if the PFD has any in place), policy/procedures, best practices for supporting documentation. 
Testing: Look at all of reimbursable expenditures ensure allowability and alignment with PFD policy/procedures. </t>
  </si>
  <si>
    <t xml:space="preserve">PFD Controls in place for credit card expenditures.
Look at PFD policy/procedures
Controls in place for review of cc expenditures need to be established for executive director/any future employees making purchases and procedures in place for proper approval.  
Testing: Look at exec. dir. expenditures for credit cards. </t>
  </si>
  <si>
    <t xml:space="preserve">OPMA </t>
  </si>
  <si>
    <t>Confirm timeframe of payroll retroactive increases - Date of approval by the board vs. date of request.</t>
  </si>
  <si>
    <t xml:space="preserve">Review minutes for OPMA requirements </t>
  </si>
  <si>
    <t>Yes</t>
  </si>
  <si>
    <t>No</t>
  </si>
  <si>
    <t>Credit Card Expenditures</t>
  </si>
  <si>
    <t>Reimbursable Expenditures/Payroll retroactive increase</t>
  </si>
  <si>
    <t>There is a risk the District does not have adequate controls in place to monitor credit cards expenditures to ensure all expenses are allowable, appropriate and in compliance to District policy and procedures. Additionally there is a risk the District does not have controls in place to detect fraud ensuring public resources are safeguarded from misuse, fraud or misappropriation</t>
  </si>
  <si>
    <r>
      <rPr>
        <b/>
        <sz val="11"/>
        <color theme="1"/>
        <rFont val="Calibri"/>
        <family val="2"/>
        <scheme val="minor"/>
      </rPr>
      <t>Gain Understanding</t>
    </r>
    <r>
      <rPr>
        <sz val="11"/>
        <color theme="1"/>
        <rFont val="Calibri"/>
        <family val="2"/>
        <scheme val="minor"/>
      </rPr>
      <t xml:space="preserve">: PFD Controls in place for review and approval of credit card expenditures. Look at PFD policy/procedures for credit cards, ensure it is aligned with specific RCW for use of credit cards. (If no controls are in place) recommend the PFD to establish credit card control procedures for executive director/any future employees making purchases on PFD credit card. 
</t>
    </r>
    <r>
      <rPr>
        <b/>
        <sz val="11"/>
        <color theme="1"/>
        <rFont val="Calibri"/>
        <family val="2"/>
        <scheme val="minor"/>
      </rPr>
      <t>Testing</t>
    </r>
    <r>
      <rPr>
        <sz val="11"/>
        <color theme="1"/>
        <rFont val="Calibri"/>
        <family val="2"/>
        <scheme val="minor"/>
      </rPr>
      <t xml:space="preserve">: Test Executive Director's credit card expenditures for allowability. </t>
    </r>
  </si>
  <si>
    <t xml:space="preserve">General risk of non-compliance with open public meetings, executive sessions, or documentation of minutes. </t>
  </si>
  <si>
    <t xml:space="preserve">General risk of financial insolvency, distress or near-term sustainablity issues for the government to manage. </t>
  </si>
  <si>
    <t xml:space="preserve">Assess financial stability of PFD using Financial Condition testing strategy from TM. </t>
  </si>
  <si>
    <t xml:space="preserve">Baseline ratio analysis, review and inquiry regarding indicators of financial distress. </t>
  </si>
  <si>
    <t xml:space="preserve">Baseline review of meeting minutes from the beginning of the audit period to current. </t>
  </si>
  <si>
    <t xml:space="preserve">D.2: </t>
  </si>
  <si>
    <t xml:space="preserve">D.3: </t>
  </si>
  <si>
    <t xml:space="preserve">D.4: </t>
  </si>
  <si>
    <t>lower priority</t>
  </si>
  <si>
    <r>
      <rPr>
        <b/>
        <sz val="11"/>
        <color theme="1"/>
        <rFont val="Calibri"/>
        <family val="2"/>
        <scheme val="minor"/>
      </rPr>
      <t>Reimbursable expenditure -Gain Understanding</t>
    </r>
    <r>
      <rPr>
        <sz val="11"/>
        <color theme="1"/>
        <rFont val="Calibri"/>
        <family val="2"/>
        <scheme val="minor"/>
      </rPr>
      <t xml:space="preserve">: Look at controls (if the PFD has any in place), policy/procedures, (if need be) implement best practices for reviewing supporting documentation. 
</t>
    </r>
    <r>
      <rPr>
        <b/>
        <sz val="11"/>
        <color theme="1"/>
        <rFont val="Calibri"/>
        <family val="2"/>
        <scheme val="minor"/>
      </rPr>
      <t>Testing</t>
    </r>
    <r>
      <rPr>
        <sz val="11"/>
        <color theme="1"/>
        <rFont val="Calibri"/>
        <family val="2"/>
        <scheme val="minor"/>
      </rPr>
      <t xml:space="preserve">: Look at all of reimbursable expenditures ensure allowability and alignment with PFD policy/procedures. 
</t>
    </r>
    <r>
      <rPr>
        <b/>
        <sz val="11"/>
        <color theme="1"/>
        <rFont val="Calibri"/>
        <family val="2"/>
        <scheme val="minor"/>
      </rPr>
      <t>Payroll retro increase:</t>
    </r>
    <r>
      <rPr>
        <sz val="11"/>
        <color theme="1"/>
        <rFont val="Calibri"/>
        <family val="2"/>
        <scheme val="minor"/>
      </rPr>
      <t xml:space="preserve"> Confirm timeframe of payroll retroactive increases - Date of approval by the board vs. date of request.</t>
    </r>
  </si>
  <si>
    <t>Moderate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</si>
</sst>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0"/>
      <name val="Calibri"/>
      <family val="2"/>
      <scheme val="minor"/>
    </font>
    <font>
      <b/>
      <sz val="11"/>
      <color theme="1"/>
      <name val="Calibri"/>
      <family val="2"/>
      <scheme val="minor"/>
    </font>
    <font>
      <b/>
      <sz val="14"/>
      <name val="Calibri"/>
      <family val="2"/>
      <scheme val="minor"/>
    </font>
    <font>
      <b/>
      <sz val="16"/>
      <color theme="1"/>
      <name val="Calibri"/>
      <family val="2"/>
      <scheme val="minor"/>
    </font>
    <font>
      <b/>
      <sz val="14"/>
      <color theme="0"/>
      <name val="Calibri"/>
      <family val="2"/>
      <scheme val="minor"/>
    </font>
    <font>
      <sz val="9"/>
      <color indexed="81"/>
      <name val="Tahoma"/>
      <family val="2"/>
    </font>
    <font>
      <sz val="12"/>
      <color theme="1"/>
      <name val="Calibri"/>
      <family val="2"/>
      <scheme val="minor"/>
    </font>
    <font>
      <b/>
      <sz val="10"/>
      <color theme="0"/>
      <name val="Calibri"/>
      <family val="2"/>
      <scheme val="minor"/>
    </font>
    <font>
      <b/>
      <u/>
      <sz val="9"/>
      <color indexed="81"/>
      <name val="Tahoma"/>
      <family val="2"/>
    </font>
    <font>
      <b/>
      <sz val="12"/>
      <color theme="0"/>
      <name val="Calibri"/>
      <family val="2"/>
      <scheme val="minor"/>
    </font>
    <font>
      <b/>
      <sz val="11"/>
      <name val="Calibri"/>
      <family val="2"/>
      <scheme val="minor"/>
    </font>
    <font>
      <b/>
      <sz val="9"/>
      <color indexed="81"/>
      <name val="Tahoma"/>
      <family val="2"/>
    </font>
    <font>
      <sz val="11"/>
      <color theme="0"/>
      <name val="Calibri"/>
      <family val="2"/>
      <scheme val="minor"/>
    </font>
    <font>
      <sz val="11"/>
      <name val="Calibri"/>
      <family val="2"/>
      <scheme val="minor"/>
    </font>
  </fonts>
  <fills count="6">
    <fill>
      <patternFill patternType="none"/>
    </fill>
    <fill>
      <patternFill patternType="gray125"/>
    </fill>
    <fill>
      <patternFill patternType="solid">
        <fgColor theme="1" tint="0.499984740745262"/>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CC"/>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2">
    <xf numFmtId="0" fontId="0" fillId="0" borderId="0" xfId="0"/>
    <xf numFmtId="0" fontId="4" fillId="0" borderId="0" xfId="0" applyFont="1" applyAlignment="1">
      <alignment vertical="center"/>
    </xf>
    <xf numFmtId="0" fontId="0" fillId="0" borderId="0" xfId="0" applyAlignment="1">
      <alignment vertical="center"/>
    </xf>
    <xf numFmtId="0" fontId="7" fillId="0" borderId="0" xfId="0" applyFont="1" applyAlignment="1">
      <alignment vertical="center"/>
    </xf>
    <xf numFmtId="0" fontId="5" fillId="2" borderId="2" xfId="0" applyFont="1" applyFill="1" applyBorder="1" applyAlignment="1">
      <alignment horizontal="left" vertical="center"/>
    </xf>
    <xf numFmtId="0" fontId="5" fillId="2"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4" borderId="1" xfId="0" applyFont="1" applyFill="1" applyBorder="1" applyAlignment="1">
      <alignment horizontal="center" vertical="center"/>
    </xf>
    <xf numFmtId="0" fontId="0" fillId="0" borderId="0" xfId="0" applyBorder="1" applyAlignment="1">
      <alignment horizontal="left" vertical="center" wrapText="1"/>
    </xf>
    <xf numFmtId="0" fontId="5" fillId="0" borderId="0" xfId="0" applyFont="1" applyFill="1" applyBorder="1" applyAlignment="1">
      <alignment horizontal="left" vertical="center"/>
    </xf>
    <xf numFmtId="0" fontId="0" fillId="0" borderId="0" xfId="0" applyBorder="1" applyAlignment="1">
      <alignment horizontal="center" vertical="center" wrapText="1"/>
    </xf>
    <xf numFmtId="0" fontId="0" fillId="0" borderId="0" xfId="0" applyBorder="1" applyAlignment="1">
      <alignment horizontal="left" vertical="center"/>
    </xf>
    <xf numFmtId="0" fontId="0" fillId="0" borderId="0" xfId="0" applyBorder="1" applyAlignment="1">
      <alignment horizontal="center" vertical="center"/>
    </xf>
    <xf numFmtId="0" fontId="0" fillId="0" borderId="0" xfId="0" applyFill="1" applyBorder="1" applyAlignment="1">
      <alignment vertical="center" wrapText="1"/>
    </xf>
    <xf numFmtId="0" fontId="2"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0" borderId="1" xfId="0" applyFont="1" applyBorder="1" applyAlignment="1">
      <alignment vertical="center" wrapText="1"/>
    </xf>
    <xf numFmtId="0" fontId="0" fillId="0" borderId="1" xfId="0" applyBorder="1" applyAlignment="1">
      <alignment vertical="center" wrapText="1"/>
    </xf>
    <xf numFmtId="0" fontId="1" fillId="2" borderId="0" xfId="0" applyFont="1" applyFill="1" applyBorder="1" applyAlignment="1">
      <alignment horizontal="center" vertical="center"/>
    </xf>
    <xf numFmtId="0" fontId="13" fillId="2" borderId="0" xfId="0" applyFont="1" applyFill="1" applyBorder="1" applyAlignment="1">
      <alignment horizontal="center" vertical="center"/>
    </xf>
    <xf numFmtId="0" fontId="11" fillId="0" borderId="0" xfId="0" applyFont="1" applyFill="1" applyBorder="1" applyAlignment="1">
      <alignment vertical="center"/>
    </xf>
    <xf numFmtId="0" fontId="11" fillId="0" borderId="0" xfId="0" applyFont="1" applyFill="1" applyBorder="1" applyAlignment="1">
      <alignment horizontal="right" vertical="center"/>
    </xf>
    <xf numFmtId="0" fontId="14" fillId="0" borderId="0" xfId="0" applyFont="1" applyFill="1" applyBorder="1" applyAlignment="1">
      <alignment vertical="center"/>
    </xf>
    <xf numFmtId="0" fontId="10" fillId="2" borderId="1" xfId="0" applyFont="1" applyFill="1" applyBorder="1" applyAlignment="1">
      <alignment horizontal="center" vertical="top" wrapText="1"/>
    </xf>
    <xf numFmtId="0" fontId="14" fillId="5" borderId="0" xfId="0" applyFont="1" applyFill="1" applyBorder="1" applyAlignment="1">
      <alignment vertical="center"/>
    </xf>
    <xf numFmtId="0" fontId="14" fillId="0" borderId="0" xfId="0" applyFont="1" applyFill="1" applyBorder="1" applyAlignment="1">
      <alignment horizontal="left" vertical="center" wrapText="1"/>
    </xf>
  </cellXfs>
  <cellStyles count="1">
    <cellStyle name="Normal" xfId="0" builtinId="0"/>
  </cellStyles>
  <dxfs count="10">
    <dxf>
      <fill>
        <patternFill>
          <bgColor rgb="FFCCFFCC"/>
        </patternFill>
      </fill>
    </dxf>
    <dxf>
      <fill>
        <patternFill>
          <bgColor rgb="FFFF0000"/>
        </patternFill>
      </fill>
    </dxf>
    <dxf>
      <fill>
        <patternFill>
          <bgColor rgb="FFFFC000"/>
        </patternFill>
      </fill>
    </dxf>
    <dxf>
      <fill>
        <patternFill>
          <bgColor rgb="FF92D050"/>
        </patternFill>
      </fill>
    </dxf>
    <dxf>
      <border>
        <left style="thin">
          <color auto="1"/>
        </left>
        <right style="thin">
          <color auto="1"/>
        </right>
        <top style="thin">
          <color auto="1"/>
        </top>
        <bottom style="thin">
          <color auto="1"/>
        </bottom>
        <vertical/>
        <horizontal/>
      </border>
    </dxf>
    <dxf>
      <fill>
        <patternFill patternType="lightGray">
          <fgColor theme="0" tint="-0.24994659260841701"/>
          <bgColor theme="0" tint="-0.14993743705557422"/>
        </patternFill>
      </fill>
    </dxf>
    <dxf>
      <fill>
        <patternFill>
          <bgColor theme="9" tint="0.59996337778862885"/>
        </patternFill>
      </fill>
    </dxf>
    <dxf>
      <fill>
        <patternFill>
          <bgColor theme="9" tint="0.79998168889431442"/>
        </patternFill>
      </fill>
    </dxf>
    <dxf>
      <border>
        <left style="thin">
          <color auto="1"/>
        </left>
        <right style="thin">
          <color auto="1"/>
        </right>
        <top style="thin">
          <color auto="1"/>
        </top>
        <bottom style="thin">
          <color auto="1"/>
        </bottom>
        <vertical/>
        <horizontal/>
      </border>
    </dxf>
    <dxf>
      <font>
        <color rgb="FF9C0006"/>
      </font>
      <fill>
        <patternFill>
          <bgColor rgb="FFFFC7CE"/>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hyperlink" Target="tmlink://893BD9D2998D4107A44E95F7763E75BC/53E078B6071546FFABDB2CEA5A348B9D/" TargetMode="External"/><Relationship Id="rId7" Type="http://schemas.openxmlformats.org/officeDocument/2006/relationships/hyperlink" Target="tmlink://42FC58A92DC8443B9CB6E5F3D6E50B29/53E078B6071546FFABDB2CEA5A348B9D/" TargetMode="External"/><Relationship Id="rId2" Type="http://schemas.openxmlformats.org/officeDocument/2006/relationships/image" Target="../media/image1.png"/><Relationship Id="rId1" Type="http://schemas.openxmlformats.org/officeDocument/2006/relationships/hyperlink" Target="tmlink://3DBC803C95574410B3904A8D1E2E8ABF/53E078B6071546FFABDB2CEA5A348B9D/" TargetMode="External"/><Relationship Id="rId6" Type="http://schemas.openxmlformats.org/officeDocument/2006/relationships/image" Target="../media/image3.png"/><Relationship Id="rId5" Type="http://schemas.openxmlformats.org/officeDocument/2006/relationships/hyperlink" Target="tmlink://84725C47BAA248258E27EBE949CDBDCB/53E078B6071546FFABDB2CEA5A348B9D/"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281941</xdr:colOff>
      <xdr:row>8</xdr:row>
      <xdr:rowOff>198121</xdr:rowOff>
    </xdr:from>
    <xdr:to>
      <xdr:col>4</xdr:col>
      <xdr:colOff>1813694</xdr:colOff>
      <xdr:row>8</xdr:row>
      <xdr:rowOff>373396</xdr:rowOff>
    </xdr:to>
    <xdr:pic>
      <xdr:nvPicPr>
        <xdr:cNvPr id="2" name="Picture 1" descr="Financial Condition||3DBC803C95574410B3904A8D1E2E8ABF|4|1">
          <a:hlinkClick xmlns:r="http://schemas.openxmlformats.org/officeDocument/2006/relationships" r:id="rId1" tooltip="Financial Condition"/>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768841" y="4594861"/>
          <a:ext cx="1531753" cy="175275"/>
        </a:xfrm>
        <a:prstGeom prst="rect">
          <a:avLst/>
        </a:prstGeom>
        <a:solidFill>
          <a:scrgbClr r="0" g="0" b="0">
            <a:alpha val="0"/>
          </a:scrgbClr>
        </a:solidFill>
      </xdr:spPr>
    </xdr:pic>
    <xdr:clientData/>
  </xdr:twoCellAnchor>
  <xdr:twoCellAnchor editAs="oneCell">
    <xdr:from>
      <xdr:col>4</xdr:col>
      <xdr:colOff>304801</xdr:colOff>
      <xdr:row>9</xdr:row>
      <xdr:rowOff>182881</xdr:rowOff>
    </xdr:from>
    <xdr:to>
      <xdr:col>4</xdr:col>
      <xdr:colOff>1836554</xdr:colOff>
      <xdr:row>9</xdr:row>
      <xdr:rowOff>358156</xdr:rowOff>
    </xdr:to>
    <xdr:pic>
      <xdr:nvPicPr>
        <xdr:cNvPr id="3" name="Picture 2" descr="OPMA Compliance||893BD9D2998D4107A44E95F7763E75BC|4|2">
          <a:hlinkClick xmlns:r="http://schemas.openxmlformats.org/officeDocument/2006/relationships" r:id="rId3" tooltip="OPMA Compliance"/>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791701" y="5128261"/>
          <a:ext cx="1531753" cy="175275"/>
        </a:xfrm>
        <a:prstGeom prst="rect">
          <a:avLst/>
        </a:prstGeom>
        <a:solidFill>
          <a:scrgbClr r="0" g="0" b="0">
            <a:alpha val="0"/>
          </a:scrgbClr>
        </a:solidFill>
      </xdr:spPr>
    </xdr:pic>
    <xdr:clientData/>
  </xdr:twoCellAnchor>
  <xdr:twoCellAnchor editAs="oneCell">
    <xdr:from>
      <xdr:col>4</xdr:col>
      <xdr:colOff>327661</xdr:colOff>
      <xdr:row>6</xdr:row>
      <xdr:rowOff>548642</xdr:rowOff>
    </xdr:from>
    <xdr:to>
      <xdr:col>4</xdr:col>
      <xdr:colOff>1680281</xdr:colOff>
      <xdr:row>6</xdr:row>
      <xdr:rowOff>726451</xdr:rowOff>
    </xdr:to>
    <xdr:pic>
      <xdr:nvPicPr>
        <xdr:cNvPr id="6" name="Picture 5" descr="Reimbursements||84725C47BAA248258E27EBE949CDBDCB|3|2">
          <a:hlinkClick xmlns:r="http://schemas.openxmlformats.org/officeDocument/2006/relationships" r:id="rId5" tooltip="Reimbursements"/>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992361" y="2034542"/>
          <a:ext cx="1352620" cy="177809"/>
        </a:xfrm>
        <a:prstGeom prst="rect">
          <a:avLst/>
        </a:prstGeom>
        <a:solidFill>
          <a:scrgbClr r="0" g="0" b="0">
            <a:alpha val="0"/>
          </a:scrgbClr>
        </a:solidFill>
      </xdr:spPr>
    </xdr:pic>
    <xdr:clientData/>
  </xdr:twoCellAnchor>
  <xdr:twoCellAnchor editAs="oneCell">
    <xdr:from>
      <xdr:col>4</xdr:col>
      <xdr:colOff>289562</xdr:colOff>
      <xdr:row>7</xdr:row>
      <xdr:rowOff>716282</xdr:rowOff>
    </xdr:from>
    <xdr:to>
      <xdr:col>4</xdr:col>
      <xdr:colOff>1362767</xdr:colOff>
      <xdr:row>7</xdr:row>
      <xdr:rowOff>894091</xdr:rowOff>
    </xdr:to>
    <xdr:pic>
      <xdr:nvPicPr>
        <xdr:cNvPr id="7" name="Picture 6" descr="Credit Cards||42FC58A92DC8443B9CB6E5F3D6E50B29|3|2">
          <a:hlinkClick xmlns:r="http://schemas.openxmlformats.org/officeDocument/2006/relationships" r:id="rId7" tooltip="Credit Cards"/>
        </xdr:cNvPr>
        <xdr:cNvPicPr>
          <a:picLocks/>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954262" y="3491232"/>
          <a:ext cx="1073205" cy="177809"/>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9"/>
  <sheetViews>
    <sheetView showGridLines="0" topLeftCell="B1" zoomScale="64" workbookViewId="0">
      <selection activeCell="E31" sqref="E31"/>
    </sheetView>
  </sheetViews>
  <sheetFormatPr defaultColWidth="9.08984375" defaultRowHeight="14.5" x14ac:dyDescent="0.35"/>
  <cols>
    <col min="1" max="1" width="28.54296875" style="2" customWidth="1"/>
    <col min="2" max="2" width="33.453125" style="2" customWidth="1"/>
    <col min="3" max="5" width="49.6328125" style="2" customWidth="1"/>
    <col min="6" max="6" width="12.453125" style="2" customWidth="1"/>
    <col min="7" max="7" width="11.36328125" style="2" customWidth="1"/>
    <col min="8" max="8" width="9.54296875" style="2" customWidth="1"/>
    <col min="9" max="9" width="8.90625"/>
    <col min="10" max="10" width="10.90625" style="2" customWidth="1"/>
    <col min="11" max="16384" width="9.08984375" style="2"/>
  </cols>
  <sheetData>
    <row r="1" spans="1:8" ht="21" x14ac:dyDescent="0.35">
      <c r="A1" s="1" t="s">
        <v>11</v>
      </c>
      <c r="G1" s="27" t="s">
        <v>35</v>
      </c>
      <c r="H1" s="9">
        <v>51</v>
      </c>
    </row>
    <row r="2" spans="1:8" x14ac:dyDescent="0.35">
      <c r="A2" s="26" t="s">
        <v>0</v>
      </c>
      <c r="B2" s="31" t="s">
        <v>12</v>
      </c>
      <c r="C2" s="31"/>
      <c r="D2" s="31"/>
      <c r="G2" s="27" t="s">
        <v>36</v>
      </c>
      <c r="H2" s="8">
        <v>13</v>
      </c>
    </row>
    <row r="3" spans="1:8" x14ac:dyDescent="0.35">
      <c r="A3" s="26" t="s">
        <v>1</v>
      </c>
      <c r="B3" s="30" t="s">
        <v>40</v>
      </c>
      <c r="C3" s="28"/>
      <c r="D3" s="28"/>
      <c r="G3" s="27" t="s">
        <v>13</v>
      </c>
      <c r="H3" s="8">
        <f>SUM(H7:H94)</f>
        <v>13</v>
      </c>
    </row>
    <row r="4" spans="1:8" x14ac:dyDescent="0.35">
      <c r="A4"/>
      <c r="B4"/>
      <c r="C4"/>
      <c r="D4"/>
      <c r="G4" s="27" t="s">
        <v>14</v>
      </c>
      <c r="H4" s="10">
        <f>H2-H3</f>
        <v>0</v>
      </c>
    </row>
    <row r="6" spans="1:8" s="7" customFormat="1" ht="31" x14ac:dyDescent="0.35">
      <c r="A6" s="29" t="s">
        <v>3</v>
      </c>
      <c r="B6" s="29" t="s">
        <v>27</v>
      </c>
      <c r="C6" s="29" t="s">
        <v>28</v>
      </c>
      <c r="D6" s="29" t="s">
        <v>29</v>
      </c>
      <c r="E6" s="29" t="s">
        <v>30</v>
      </c>
      <c r="F6" s="29" t="s">
        <v>4</v>
      </c>
      <c r="G6" s="29" t="s">
        <v>5</v>
      </c>
      <c r="H6" s="29" t="s">
        <v>31</v>
      </c>
    </row>
    <row r="7" spans="1:8" s="7" customFormat="1" ht="188.5" x14ac:dyDescent="0.35">
      <c r="A7" s="11" t="s">
        <v>34</v>
      </c>
      <c r="B7" s="11" t="s">
        <v>81</v>
      </c>
      <c r="C7" s="11" t="s">
        <v>82</v>
      </c>
      <c r="D7" s="11" t="s">
        <v>83</v>
      </c>
      <c r="E7" s="11" t="s">
        <v>106</v>
      </c>
      <c r="F7" s="13" t="s">
        <v>111</v>
      </c>
      <c r="G7" s="13">
        <v>1</v>
      </c>
      <c r="H7" s="13">
        <v>4.5</v>
      </c>
    </row>
    <row r="8" spans="1:8" s="7" customFormat="1" ht="72.5" x14ac:dyDescent="0.35">
      <c r="A8" s="11" t="s">
        <v>34</v>
      </c>
      <c r="B8" s="11" t="s">
        <v>105</v>
      </c>
      <c r="C8" s="11" t="s">
        <v>76</v>
      </c>
      <c r="D8" s="11" t="s">
        <v>77</v>
      </c>
      <c r="E8" s="11" t="s">
        <v>109</v>
      </c>
      <c r="F8" s="13" t="s">
        <v>111</v>
      </c>
      <c r="G8" s="13">
        <v>1</v>
      </c>
      <c r="H8" s="13">
        <v>0.5</v>
      </c>
    </row>
    <row r="9" spans="1:8" s="7" customFormat="1" ht="188.5" x14ac:dyDescent="0.35">
      <c r="A9" s="11" t="s">
        <v>26</v>
      </c>
      <c r="B9" s="11" t="s">
        <v>50</v>
      </c>
      <c r="C9" s="11" t="s">
        <v>51</v>
      </c>
      <c r="D9" s="11" t="s">
        <v>52</v>
      </c>
      <c r="E9" s="11" t="s">
        <v>107</v>
      </c>
      <c r="F9" s="13" t="s">
        <v>111</v>
      </c>
      <c r="G9" s="13">
        <v>2</v>
      </c>
      <c r="H9" s="13">
        <v>5</v>
      </c>
    </row>
    <row r="10" spans="1:8" s="7" customFormat="1" ht="29" x14ac:dyDescent="0.35">
      <c r="A10" s="11" t="s">
        <v>15</v>
      </c>
      <c r="B10" s="11" t="s">
        <v>44</v>
      </c>
      <c r="C10" s="11" t="s">
        <v>43</v>
      </c>
      <c r="D10" s="11" t="s">
        <v>118</v>
      </c>
      <c r="E10" s="11" t="s">
        <v>119</v>
      </c>
      <c r="F10" s="13" t="s">
        <v>111</v>
      </c>
      <c r="G10" s="13">
        <v>3</v>
      </c>
      <c r="H10" s="13">
        <v>2</v>
      </c>
    </row>
    <row r="11" spans="1:8" s="7" customFormat="1" ht="43.5" x14ac:dyDescent="0.35">
      <c r="A11" s="11" t="s">
        <v>16</v>
      </c>
      <c r="B11" s="11" t="s">
        <v>108</v>
      </c>
      <c r="C11" s="11" t="s">
        <v>43</v>
      </c>
      <c r="D11" s="11" t="s">
        <v>117</v>
      </c>
      <c r="E11" s="11" t="s">
        <v>110</v>
      </c>
      <c r="F11" s="13" t="s">
        <v>111</v>
      </c>
      <c r="G11" s="13">
        <v>4</v>
      </c>
      <c r="H11" s="13">
        <v>1</v>
      </c>
    </row>
    <row r="12" spans="1:8" s="7" customFormat="1" ht="87" x14ac:dyDescent="0.35">
      <c r="A12" s="11" t="s">
        <v>15</v>
      </c>
      <c r="B12" s="11" t="s">
        <v>41</v>
      </c>
      <c r="C12" s="11" t="s">
        <v>43</v>
      </c>
      <c r="D12" s="11" t="s">
        <v>42</v>
      </c>
      <c r="E12" s="11" t="s">
        <v>125</v>
      </c>
      <c r="F12" s="13" t="s">
        <v>112</v>
      </c>
      <c r="G12" s="13"/>
      <c r="H12" s="13"/>
    </row>
    <row r="13" spans="1:8" s="7" customFormat="1" ht="87" x14ac:dyDescent="0.35">
      <c r="A13" s="11" t="s">
        <v>15</v>
      </c>
      <c r="B13" s="11" t="s">
        <v>45</v>
      </c>
      <c r="C13" s="11" t="s">
        <v>66</v>
      </c>
      <c r="D13" s="11" t="s">
        <v>46</v>
      </c>
      <c r="E13" s="11" t="s">
        <v>125</v>
      </c>
      <c r="F13" s="13" t="s">
        <v>112</v>
      </c>
      <c r="G13" s="13"/>
      <c r="H13" s="13"/>
    </row>
    <row r="14" spans="1:8" s="7" customFormat="1" ht="130.5" x14ac:dyDescent="0.35">
      <c r="A14" s="11" t="s">
        <v>26</v>
      </c>
      <c r="B14" s="11" t="s">
        <v>47</v>
      </c>
      <c r="C14" s="11" t="s">
        <v>48</v>
      </c>
      <c r="D14" s="11" t="s">
        <v>49</v>
      </c>
      <c r="E14" s="11" t="s">
        <v>125</v>
      </c>
      <c r="F14" s="13" t="s">
        <v>112</v>
      </c>
      <c r="G14" s="13"/>
      <c r="H14" s="13"/>
    </row>
    <row r="15" spans="1:8" s="7" customFormat="1" ht="130.5" x14ac:dyDescent="0.35">
      <c r="A15" s="11" t="s">
        <v>16</v>
      </c>
      <c r="B15" s="11" t="s">
        <v>53</v>
      </c>
      <c r="C15" s="11" t="s">
        <v>54</v>
      </c>
      <c r="D15" s="11" t="s">
        <v>55</v>
      </c>
      <c r="E15" s="11" t="s">
        <v>125</v>
      </c>
      <c r="F15" s="13" t="s">
        <v>112</v>
      </c>
      <c r="G15" s="13"/>
      <c r="H15" s="13"/>
    </row>
    <row r="16" spans="1:8" s="7" customFormat="1" ht="58" x14ac:dyDescent="0.35">
      <c r="A16" s="11" t="s">
        <v>16</v>
      </c>
      <c r="B16" s="11" t="s">
        <v>56</v>
      </c>
      <c r="C16" s="11" t="s">
        <v>57</v>
      </c>
      <c r="D16" s="11" t="s">
        <v>58</v>
      </c>
      <c r="E16" s="11" t="s">
        <v>125</v>
      </c>
      <c r="F16" s="13" t="s">
        <v>112</v>
      </c>
      <c r="G16" s="13"/>
      <c r="H16" s="13"/>
    </row>
    <row r="17" spans="1:8" s="7" customFormat="1" ht="116" x14ac:dyDescent="0.35">
      <c r="A17" s="11" t="s">
        <v>16</v>
      </c>
      <c r="B17" s="11" t="s">
        <v>59</v>
      </c>
      <c r="C17" s="11" t="s">
        <v>60</v>
      </c>
      <c r="D17" s="11" t="s">
        <v>61</v>
      </c>
      <c r="E17" s="11" t="s">
        <v>125</v>
      </c>
      <c r="F17" s="13" t="s">
        <v>112</v>
      </c>
      <c r="G17" s="13"/>
      <c r="H17" s="13"/>
    </row>
    <row r="18" spans="1:8" s="7" customFormat="1" ht="130.5" x14ac:dyDescent="0.35">
      <c r="A18" s="11" t="s">
        <v>21</v>
      </c>
      <c r="B18" s="11" t="s">
        <v>62</v>
      </c>
      <c r="C18" s="11" t="s">
        <v>63</v>
      </c>
      <c r="D18" s="11" t="s">
        <v>67</v>
      </c>
      <c r="E18" s="11" t="s">
        <v>125</v>
      </c>
      <c r="F18" s="13" t="s">
        <v>112</v>
      </c>
      <c r="G18" s="13"/>
      <c r="H18" s="13"/>
    </row>
    <row r="19" spans="1:8" s="7" customFormat="1" ht="145" x14ac:dyDescent="0.35">
      <c r="A19" s="11" t="s">
        <v>39</v>
      </c>
      <c r="B19" s="11" t="s">
        <v>45</v>
      </c>
      <c r="C19" s="11" t="s">
        <v>64</v>
      </c>
      <c r="D19" s="11" t="s">
        <v>65</v>
      </c>
      <c r="E19" s="11" t="s">
        <v>125</v>
      </c>
      <c r="F19" s="13" t="s">
        <v>112</v>
      </c>
      <c r="G19" s="13"/>
      <c r="H19" s="13"/>
    </row>
    <row r="20" spans="1:8" s="7" customFormat="1" ht="72.5" x14ac:dyDescent="0.35">
      <c r="A20" s="11" t="s">
        <v>39</v>
      </c>
      <c r="B20" s="11" t="s">
        <v>68</v>
      </c>
      <c r="C20" s="11" t="s">
        <v>69</v>
      </c>
      <c r="D20" s="11" t="s">
        <v>70</v>
      </c>
      <c r="E20" s="11" t="s">
        <v>125</v>
      </c>
      <c r="F20" s="13" t="s">
        <v>112</v>
      </c>
      <c r="G20" s="13"/>
      <c r="H20" s="13"/>
    </row>
    <row r="21" spans="1:8" s="7" customFormat="1" ht="87" x14ac:dyDescent="0.35">
      <c r="A21" s="11" t="s">
        <v>39</v>
      </c>
      <c r="B21" s="11" t="s">
        <v>71</v>
      </c>
      <c r="C21" s="11" t="s">
        <v>73</v>
      </c>
      <c r="D21" s="11" t="s">
        <v>74</v>
      </c>
      <c r="E21" s="11" t="s">
        <v>125</v>
      </c>
      <c r="F21" s="13" t="s">
        <v>112</v>
      </c>
      <c r="G21" s="13"/>
      <c r="H21" s="13"/>
    </row>
    <row r="22" spans="1:8" s="7" customFormat="1" ht="58" x14ac:dyDescent="0.35">
      <c r="A22" s="11" t="s">
        <v>39</v>
      </c>
      <c r="B22" s="11" t="s">
        <v>72</v>
      </c>
      <c r="C22" s="11" t="s">
        <v>75</v>
      </c>
      <c r="D22" s="11" t="s">
        <v>58</v>
      </c>
      <c r="E22" s="11" t="s">
        <v>125</v>
      </c>
      <c r="F22" s="13" t="s">
        <v>112</v>
      </c>
      <c r="G22" s="13"/>
      <c r="H22" s="13"/>
    </row>
    <row r="23" spans="1:8" s="7" customFormat="1" ht="58" x14ac:dyDescent="0.35">
      <c r="A23" s="11" t="s">
        <v>34</v>
      </c>
      <c r="B23" s="11" t="s">
        <v>78</v>
      </c>
      <c r="C23" s="11" t="s">
        <v>79</v>
      </c>
      <c r="D23" s="11" t="s">
        <v>80</v>
      </c>
      <c r="E23" s="11" t="s">
        <v>125</v>
      </c>
      <c r="F23" s="13" t="s">
        <v>112</v>
      </c>
      <c r="G23" s="13"/>
      <c r="H23" s="13"/>
    </row>
    <row r="24" spans="1:8" s="7" customFormat="1" ht="58" x14ac:dyDescent="0.35">
      <c r="A24" s="11" t="s">
        <v>34</v>
      </c>
      <c r="B24" s="11" t="s">
        <v>84</v>
      </c>
      <c r="C24" s="11" t="s">
        <v>85</v>
      </c>
      <c r="D24" s="11" t="s">
        <v>86</v>
      </c>
      <c r="E24" s="11" t="s">
        <v>125</v>
      </c>
      <c r="F24" s="13" t="s">
        <v>112</v>
      </c>
      <c r="G24" s="13"/>
      <c r="H24" s="13"/>
    </row>
    <row r="25" spans="1:8" s="7" customFormat="1" ht="58" x14ac:dyDescent="0.35">
      <c r="A25" s="11" t="s">
        <v>34</v>
      </c>
      <c r="B25" s="11" t="s">
        <v>87</v>
      </c>
      <c r="C25" s="11" t="s">
        <v>88</v>
      </c>
      <c r="D25" s="11" t="s">
        <v>89</v>
      </c>
      <c r="E25" s="11" t="s">
        <v>125</v>
      </c>
      <c r="F25" s="13" t="s">
        <v>112</v>
      </c>
      <c r="G25" s="13"/>
      <c r="H25" s="13"/>
    </row>
    <row r="26" spans="1:8" s="7" customFormat="1" ht="87" x14ac:dyDescent="0.35">
      <c r="A26" s="11" t="s">
        <v>18</v>
      </c>
      <c r="B26" s="11" t="s">
        <v>92</v>
      </c>
      <c r="C26" s="11" t="s">
        <v>90</v>
      </c>
      <c r="D26" s="11" t="s">
        <v>91</v>
      </c>
      <c r="E26" s="11" t="s">
        <v>125</v>
      </c>
      <c r="F26" s="13" t="s">
        <v>112</v>
      </c>
      <c r="G26" s="13"/>
      <c r="H26" s="13"/>
    </row>
    <row r="27" spans="1:8" s="7" customFormat="1" ht="72.5" x14ac:dyDescent="0.35">
      <c r="A27" s="11" t="s">
        <v>18</v>
      </c>
      <c r="B27" s="11" t="s">
        <v>93</v>
      </c>
      <c r="C27" s="11" t="s">
        <v>94</v>
      </c>
      <c r="D27" s="11" t="s">
        <v>95</v>
      </c>
      <c r="E27" s="11" t="s">
        <v>125</v>
      </c>
      <c r="F27" s="13" t="s">
        <v>112</v>
      </c>
      <c r="G27" s="13"/>
      <c r="H27" s="13"/>
    </row>
    <row r="28" spans="1:8" s="7" customFormat="1" ht="87" x14ac:dyDescent="0.35">
      <c r="A28" s="11" t="s">
        <v>18</v>
      </c>
      <c r="B28" s="11" t="s">
        <v>96</v>
      </c>
      <c r="C28" s="11" t="s">
        <v>97</v>
      </c>
      <c r="D28" s="11" t="s">
        <v>98</v>
      </c>
      <c r="E28" s="11" t="s">
        <v>125</v>
      </c>
      <c r="F28" s="13" t="s">
        <v>112</v>
      </c>
      <c r="G28" s="13"/>
      <c r="H28" s="13"/>
    </row>
    <row r="29" spans="1:8" s="7" customFormat="1" ht="87" x14ac:dyDescent="0.35">
      <c r="A29" s="11" t="s">
        <v>18</v>
      </c>
      <c r="B29" s="11" t="s">
        <v>99</v>
      </c>
      <c r="C29" s="11" t="s">
        <v>100</v>
      </c>
      <c r="D29" s="11" t="s">
        <v>101</v>
      </c>
      <c r="E29" s="11" t="s">
        <v>125</v>
      </c>
      <c r="F29" s="13" t="s">
        <v>112</v>
      </c>
      <c r="G29" s="13"/>
      <c r="H29" s="13"/>
    </row>
    <row r="30" spans="1:8" s="7" customFormat="1" ht="43.5" x14ac:dyDescent="0.35">
      <c r="A30" s="11" t="s">
        <v>18</v>
      </c>
      <c r="B30" s="11" t="s">
        <v>102</v>
      </c>
      <c r="C30" s="11" t="s">
        <v>103</v>
      </c>
      <c r="D30" s="11" t="s">
        <v>104</v>
      </c>
      <c r="E30" s="11" t="s">
        <v>125</v>
      </c>
      <c r="F30" s="13" t="s">
        <v>112</v>
      </c>
      <c r="G30" s="13"/>
      <c r="H30" s="13"/>
    </row>
    <row r="31" spans="1:8" x14ac:dyDescent="0.35">
      <c r="A31" s="14"/>
      <c r="B31" s="14"/>
      <c r="C31" s="14"/>
      <c r="D31" s="14"/>
      <c r="E31" s="11"/>
      <c r="F31" s="15"/>
      <c r="G31" s="15"/>
      <c r="H31" s="15"/>
    </row>
    <row r="32" spans="1:8" x14ac:dyDescent="0.35">
      <c r="A32" s="14"/>
      <c r="B32" s="14"/>
      <c r="C32" s="14"/>
      <c r="D32" s="14"/>
      <c r="E32" s="11"/>
      <c r="F32" s="15"/>
      <c r="G32" s="15"/>
      <c r="H32" s="15"/>
    </row>
    <row r="33" spans="1:8" x14ac:dyDescent="0.35">
      <c r="A33" s="14"/>
      <c r="B33" s="14"/>
      <c r="C33" s="14"/>
      <c r="D33" s="14"/>
      <c r="E33" s="11"/>
      <c r="F33" s="15"/>
      <c r="G33" s="15"/>
      <c r="H33" s="15"/>
    </row>
    <row r="34" spans="1:8" x14ac:dyDescent="0.35">
      <c r="A34" s="14"/>
      <c r="B34" s="14"/>
      <c r="C34" s="14"/>
      <c r="D34" s="14"/>
      <c r="E34" s="14"/>
      <c r="F34" s="15"/>
      <c r="G34" s="15"/>
      <c r="H34" s="15"/>
    </row>
    <row r="35" spans="1:8" x14ac:dyDescent="0.35">
      <c r="A35" s="14"/>
      <c r="B35" s="14"/>
      <c r="C35" s="14"/>
      <c r="D35" s="14"/>
      <c r="E35" s="14"/>
      <c r="F35" s="15"/>
      <c r="G35" s="15"/>
      <c r="H35" s="15"/>
    </row>
    <row r="36" spans="1:8" x14ac:dyDescent="0.35">
      <c r="A36" s="14"/>
      <c r="B36" s="14"/>
      <c r="C36" s="14"/>
      <c r="D36" s="14"/>
      <c r="E36" s="14"/>
      <c r="F36" s="15"/>
      <c r="G36" s="15"/>
      <c r="H36" s="15"/>
    </row>
    <row r="37" spans="1:8" x14ac:dyDescent="0.35">
      <c r="A37" s="14"/>
      <c r="B37" s="14"/>
      <c r="C37" s="14"/>
      <c r="D37" s="14"/>
      <c r="E37" s="14"/>
      <c r="F37" s="15"/>
      <c r="G37" s="15"/>
      <c r="H37" s="15"/>
    </row>
    <row r="38" spans="1:8" x14ac:dyDescent="0.35">
      <c r="A38" s="14"/>
      <c r="B38" s="14"/>
      <c r="C38" s="14"/>
      <c r="D38" s="14"/>
      <c r="E38" s="14"/>
      <c r="F38" s="15"/>
      <c r="G38" s="15"/>
      <c r="H38" s="15"/>
    </row>
    <row r="39" spans="1:8" x14ac:dyDescent="0.35">
      <c r="A39"/>
      <c r="B39"/>
      <c r="C39"/>
      <c r="D39"/>
      <c r="E39"/>
      <c r="F39"/>
      <c r="G39"/>
      <c r="H39"/>
    </row>
  </sheetData>
  <autoFilter ref="A6:H6">
    <sortState ref="A7:H30">
      <sortCondition ref="G6"/>
    </sortState>
  </autoFilter>
  <mergeCells count="1">
    <mergeCell ref="B2:D2"/>
  </mergeCells>
  <conditionalFormatting sqref="H4">
    <cfRule type="cellIs" dxfId="9" priority="8" operator="lessThan">
      <formula>0</formula>
    </cfRule>
  </conditionalFormatting>
  <conditionalFormatting sqref="A7:H87">
    <cfRule type="expression" dxfId="8" priority="1">
      <formula>OR($A7&gt;0,$B7&gt;0,$C7&gt;0,$D7&gt;0)</formula>
    </cfRule>
  </conditionalFormatting>
  <conditionalFormatting sqref="A40:H87 A7:H38">
    <cfRule type="expression" dxfId="7" priority="11">
      <formula>AND($F7="Yes",ISEVEN($G7))</formula>
    </cfRule>
    <cfRule type="expression" dxfId="6" priority="12">
      <formula>AND($F7="Yes",ISODD($G7))</formula>
    </cfRule>
    <cfRule type="expression" dxfId="5" priority="13">
      <formula>$F7="No"</formula>
    </cfRule>
  </conditionalFormatting>
  <dataValidations count="1">
    <dataValidation type="list" allowBlank="1" showInputMessage="1" showErrorMessage="1" sqref="F7:F38">
      <formula1>"Yes, No"</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List!$A$1:$A$40</xm:f>
          </x14:formula1>
          <xm:sqref>A7:A87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7"/>
  <sheetViews>
    <sheetView showGridLines="0" tabSelected="1" workbookViewId="0">
      <selection activeCell="C3" sqref="C3"/>
    </sheetView>
  </sheetViews>
  <sheetFormatPr defaultColWidth="9.08984375" defaultRowHeight="14.5" x14ac:dyDescent="0.35"/>
  <cols>
    <col min="1" max="1" width="12.90625" style="2" customWidth="1"/>
    <col min="2" max="2" width="36.36328125" style="2" customWidth="1"/>
    <col min="3" max="3" width="40" style="2" customWidth="1"/>
    <col min="4" max="4" width="49.08984375" style="2" customWidth="1"/>
    <col min="5" max="5" width="37.1796875" style="2" customWidth="1"/>
    <col min="6" max="16384" width="9.08984375" style="2"/>
  </cols>
  <sheetData>
    <row r="1" spans="1:5" ht="21" x14ac:dyDescent="0.35">
      <c r="A1" s="1" t="s">
        <v>6</v>
      </c>
    </row>
    <row r="2" spans="1:5" ht="15.5" x14ac:dyDescent="0.35">
      <c r="A2" s="3" t="s">
        <v>2</v>
      </c>
    </row>
    <row r="3" spans="1:5" ht="18.5" x14ac:dyDescent="0.35">
      <c r="A3" s="6" t="s">
        <v>127</v>
      </c>
      <c r="B3" s="4" t="s">
        <v>7</v>
      </c>
      <c r="C3" s="12"/>
      <c r="D3" s="12"/>
    </row>
    <row r="5" spans="1:5" x14ac:dyDescent="0.35">
      <c r="A5" s="2" t="s">
        <v>8</v>
      </c>
    </row>
    <row r="6" spans="1:5" ht="33" x14ac:dyDescent="0.35">
      <c r="A6" s="19" t="s">
        <v>5</v>
      </c>
      <c r="B6" s="20" t="s">
        <v>9</v>
      </c>
      <c r="C6" s="21" t="s">
        <v>10</v>
      </c>
      <c r="D6" s="5" t="s">
        <v>24</v>
      </c>
      <c r="E6" s="5" t="s">
        <v>37</v>
      </c>
    </row>
    <row r="7" spans="1:5" ht="130.5" x14ac:dyDescent="0.35">
      <c r="A7" s="17">
        <f>ROW()-ROW(A$6)</f>
        <v>1</v>
      </c>
      <c r="B7" s="22" t="s">
        <v>114</v>
      </c>
      <c r="C7" s="23" t="s">
        <v>83</v>
      </c>
      <c r="D7" s="23" t="s">
        <v>126</v>
      </c>
      <c r="E7" s="23" t="s">
        <v>123</v>
      </c>
    </row>
    <row r="8" spans="1:5" ht="130.5" x14ac:dyDescent="0.35">
      <c r="A8" s="17">
        <f t="shared" ref="A8:A10" si="0">ROW()-ROW(A$6)</f>
        <v>2</v>
      </c>
      <c r="B8" s="22" t="s">
        <v>113</v>
      </c>
      <c r="C8" s="23" t="s">
        <v>115</v>
      </c>
      <c r="D8" s="23" t="s">
        <v>116</v>
      </c>
      <c r="E8" s="23" t="s">
        <v>124</v>
      </c>
    </row>
    <row r="9" spans="1:5" ht="43.5" x14ac:dyDescent="0.35">
      <c r="A9" s="17">
        <f t="shared" si="0"/>
        <v>3</v>
      </c>
      <c r="B9" s="22" t="s">
        <v>22</v>
      </c>
      <c r="C9" s="23" t="s">
        <v>118</v>
      </c>
      <c r="D9" s="23" t="s">
        <v>120</v>
      </c>
      <c r="E9" s="23" t="s">
        <v>122</v>
      </c>
    </row>
    <row r="10" spans="1:5" ht="43.5" x14ac:dyDescent="0.35">
      <c r="A10" s="17">
        <f t="shared" si="0"/>
        <v>4</v>
      </c>
      <c r="B10" s="22" t="s">
        <v>23</v>
      </c>
      <c r="C10" s="23" t="s">
        <v>117</v>
      </c>
      <c r="D10" s="23" t="s">
        <v>121</v>
      </c>
      <c r="E10" s="23" t="s">
        <v>122</v>
      </c>
    </row>
    <row r="11" spans="1:5" x14ac:dyDescent="0.35">
      <c r="A11" s="24"/>
      <c r="B11" s="25" t="s">
        <v>25</v>
      </c>
      <c r="C11" s="25"/>
      <c r="D11" s="24"/>
      <c r="E11" s="24"/>
    </row>
    <row r="12" spans="1:5" x14ac:dyDescent="0.35">
      <c r="A12" s="18" t="str">
        <f t="shared" ref="A12:A17" si="1">IF(ISTEXT(B12),ROW()-ROW(A$6),"")</f>
        <v/>
      </c>
      <c r="B12" s="16"/>
      <c r="C12" s="16"/>
      <c r="D12" s="16"/>
      <c r="E12" s="16"/>
    </row>
    <row r="13" spans="1:5" x14ac:dyDescent="0.35">
      <c r="A13" s="18" t="str">
        <f t="shared" si="1"/>
        <v/>
      </c>
    </row>
    <row r="14" spans="1:5" x14ac:dyDescent="0.35">
      <c r="A14" s="18" t="str">
        <f t="shared" si="1"/>
        <v/>
      </c>
    </row>
    <row r="15" spans="1:5" x14ac:dyDescent="0.35">
      <c r="A15" s="18" t="str">
        <f t="shared" si="1"/>
        <v/>
      </c>
    </row>
    <row r="16" spans="1:5" x14ac:dyDescent="0.35">
      <c r="A16" s="18" t="str">
        <f t="shared" si="1"/>
        <v/>
      </c>
    </row>
    <row r="17" spans="1:1" x14ac:dyDescent="0.35">
      <c r="A17" s="18" t="str">
        <f t="shared" si="1"/>
        <v/>
      </c>
    </row>
  </sheetData>
  <conditionalFormatting sqref="A12:E17">
    <cfRule type="expression" dxfId="4" priority="10">
      <formula>$B12&gt;0</formula>
    </cfRule>
  </conditionalFormatting>
  <conditionalFormatting sqref="A3">
    <cfRule type="cellIs" dxfId="3" priority="5" operator="equal">
      <formula>"Low"</formula>
    </cfRule>
    <cfRule type="cellIs" dxfId="2" priority="6" operator="equal">
      <formula>"Moderate"</formula>
    </cfRule>
    <cfRule type="cellIs" dxfId="1" priority="7" operator="equal">
      <formula>"High"</formula>
    </cfRule>
  </conditionalFormatting>
  <conditionalFormatting sqref="A3 A7:E10">
    <cfRule type="cellIs" dxfId="0" priority="8" operator="equal">
      <formula>""</formula>
    </cfRule>
  </conditionalFormatting>
  <dataValidations count="1">
    <dataValidation type="list" allowBlank="1" showInputMessage="1" showErrorMessage="1" sqref="A3">
      <formula1>"Low, Moderate, High"</formula1>
    </dataValidation>
  </dataValidation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2:A14"/>
  <sheetViews>
    <sheetView workbookViewId="0">
      <selection activeCell="A2" sqref="A2"/>
    </sheetView>
  </sheetViews>
  <sheetFormatPr defaultRowHeight="14.5" x14ac:dyDescent="0.35"/>
  <cols>
    <col min="1" max="1" width="34.08984375" bestFit="1" customWidth="1"/>
  </cols>
  <sheetData>
    <row r="2" spans="1:1" x14ac:dyDescent="0.35">
      <c r="A2" s="2" t="s">
        <v>32</v>
      </c>
    </row>
    <row r="3" spans="1:1" x14ac:dyDescent="0.35">
      <c r="A3" s="2" t="s">
        <v>21</v>
      </c>
    </row>
    <row r="4" spans="1:1" x14ac:dyDescent="0.35">
      <c r="A4" s="2" t="s">
        <v>20</v>
      </c>
    </row>
    <row r="5" spans="1:1" x14ac:dyDescent="0.35">
      <c r="A5" s="2" t="s">
        <v>39</v>
      </c>
    </row>
    <row r="6" spans="1:1" x14ac:dyDescent="0.35">
      <c r="A6" s="2" t="s">
        <v>33</v>
      </c>
    </row>
    <row r="7" spans="1:1" x14ac:dyDescent="0.35">
      <c r="A7" s="2" t="s">
        <v>17</v>
      </c>
    </row>
    <row r="8" spans="1:1" x14ac:dyDescent="0.35">
      <c r="A8" s="2" t="s">
        <v>16</v>
      </c>
    </row>
    <row r="9" spans="1:1" x14ac:dyDescent="0.35">
      <c r="A9" s="2" t="s">
        <v>38</v>
      </c>
    </row>
    <row r="10" spans="1:1" x14ac:dyDescent="0.35">
      <c r="A10" s="2" t="s">
        <v>26</v>
      </c>
    </row>
    <row r="11" spans="1:1" x14ac:dyDescent="0.35">
      <c r="A11" s="2" t="s">
        <v>34</v>
      </c>
    </row>
    <row r="12" spans="1:1" x14ac:dyDescent="0.35">
      <c r="A12" s="2" t="s">
        <v>19</v>
      </c>
    </row>
    <row r="13" spans="1:1" x14ac:dyDescent="0.35">
      <c r="A13" s="2" t="s">
        <v>18</v>
      </c>
    </row>
    <row r="14" spans="1:1" x14ac:dyDescent="0.35">
      <c r="A14" s="2"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AC Brainstorm</vt:lpstr>
      <vt:lpstr>AC Audit Plan</vt:lpstr>
      <vt:lpstr>List</vt:lpstr>
      <vt:lpstr>TMB1044746395</vt:lpstr>
      <vt:lpstr>TMB1885006862</vt:lpstr>
      <vt:lpstr>TMB624700218</vt:lpstr>
      <vt:lpstr>TMB643421135</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Young, Richele (SAO)</dc:creator>
  <cp:lastModifiedBy>Du, Eileen (SAO)</cp:lastModifiedBy>
  <dcterms:created xsi:type="dcterms:W3CDTF">2021-09-22T17:20:19Z</dcterms:created>
  <dcterms:modified xsi:type="dcterms:W3CDTF">2022-11-23T21:37:11Z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