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irkwo~1.gov\appdata\local\temp\tm_temp\TM_71\"/>
    </mc:Choice>
  </mc:AlternateContent>
  <bookViews>
    <workbookView xWindow="0" yWindow="0" windowWidth="19410" windowHeight="7110"/>
  </bookViews>
  <sheets>
    <sheet name="Budget Tracking" sheetId="2" r:id="rId1"/>
    <sheet name="Timesheet Reconciliation" sheetId="3" r:id="rId2"/>
  </sheets>
  <definedNames>
    <definedName name="tm_335544395">'Budget Tracking'!$A$1</definedName>
    <definedName name="tm_335544576">'Budget Tracking'!#REF!</definedName>
    <definedName name="tm_335544577">'Budget Tracking'!#REF!</definedName>
    <definedName name="tm_335544582">'Budget Tracking'!#REF!</definedName>
    <definedName name="tm_335544839">'Budget Tracking'!$A$1</definedName>
    <definedName name="tm_335544850">'Budget Tracking'!#REF!</definedName>
    <definedName name="tm_335544981">'Budget Tracking'!#REF!</definedName>
    <definedName name="tm_335544982">'Budget Tracking'!#REF!</definedName>
    <definedName name="tm_335545190">'Budget Tracking'!#REF!</definedName>
    <definedName name="TMB152651385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7" i="3" l="1"/>
  <c r="AH7" i="3"/>
  <c r="AI7" i="3"/>
  <c r="AG8" i="3"/>
  <c r="AH8" i="3"/>
  <c r="AI8" i="3"/>
  <c r="AG9" i="3"/>
  <c r="AH9" i="3"/>
  <c r="AI9" i="3"/>
  <c r="AG10" i="3"/>
  <c r="AH10" i="3"/>
  <c r="AI10" i="3"/>
  <c r="AG11" i="3"/>
  <c r="AH11" i="3"/>
  <c r="AI11" i="3"/>
  <c r="AG12" i="3"/>
  <c r="AH12" i="3"/>
  <c r="AI12" i="3"/>
  <c r="AG13" i="3"/>
  <c r="AH13" i="3"/>
  <c r="AI13" i="3"/>
  <c r="AG14" i="3"/>
  <c r="AH14" i="3"/>
  <c r="AI14" i="3"/>
  <c r="AG15" i="3"/>
  <c r="AH15" i="3"/>
  <c r="AI15" i="3"/>
  <c r="AG16" i="3"/>
  <c r="AH16" i="3"/>
  <c r="AI16" i="3"/>
  <c r="AG17" i="3"/>
  <c r="AH17" i="3"/>
  <c r="AI17" i="3"/>
  <c r="AG18" i="3"/>
  <c r="AH18" i="3"/>
  <c r="AI18" i="3"/>
  <c r="AG19" i="3"/>
  <c r="AH19" i="3"/>
  <c r="AI19" i="3"/>
  <c r="AG20" i="3"/>
  <c r="AH20" i="3"/>
  <c r="AI20" i="3"/>
  <c r="AG21" i="3"/>
  <c r="AH21" i="3"/>
  <c r="AI21" i="3"/>
  <c r="AG22" i="3"/>
  <c r="AH22" i="3"/>
  <c r="AI22" i="3"/>
  <c r="AG23" i="3"/>
  <c r="AH23" i="3"/>
  <c r="AI23" i="3"/>
  <c r="AH6" i="3"/>
  <c r="AI6" i="3"/>
  <c r="AG6" i="3"/>
  <c r="D68" i="2" l="1"/>
  <c r="E68" i="2" s="1"/>
  <c r="D69" i="2"/>
  <c r="E69" i="2" s="1"/>
  <c r="D51" i="2"/>
  <c r="E51" i="2" s="1"/>
  <c r="D16" i="2"/>
  <c r="E16" i="2" s="1"/>
  <c r="D17" i="2"/>
  <c r="E17" i="2" s="1"/>
  <c r="G37" i="2" l="1"/>
  <c r="AJ6" i="3" s="1"/>
  <c r="C64" i="2" l="1"/>
  <c r="C11" i="2"/>
  <c r="C37" i="2" s="1"/>
  <c r="D42" i="2"/>
  <c r="C42" i="2"/>
  <c r="C41" i="2"/>
  <c r="X59" i="2"/>
  <c r="AK23" i="3" s="1"/>
  <c r="W59" i="2"/>
  <c r="AK22" i="3" s="1"/>
  <c r="V59" i="2"/>
  <c r="AK21" i="3" s="1"/>
  <c r="U59" i="2"/>
  <c r="AK20" i="3" s="1"/>
  <c r="T59" i="2"/>
  <c r="AK19" i="3" s="1"/>
  <c r="S59" i="2"/>
  <c r="AK18" i="3" s="1"/>
  <c r="R59" i="2"/>
  <c r="AK17" i="3" s="1"/>
  <c r="Q59" i="2"/>
  <c r="AK16" i="3" s="1"/>
  <c r="P59" i="2"/>
  <c r="AK15" i="3" s="1"/>
  <c r="O59" i="2"/>
  <c r="AK14" i="3" s="1"/>
  <c r="N59" i="2"/>
  <c r="AK13" i="3" s="1"/>
  <c r="M59" i="2"/>
  <c r="AK12" i="3" s="1"/>
  <c r="L59" i="2"/>
  <c r="AK11" i="3" s="1"/>
  <c r="K59" i="2"/>
  <c r="AK10" i="3" s="1"/>
  <c r="J59" i="2"/>
  <c r="AK9" i="3" s="1"/>
  <c r="I59" i="2"/>
  <c r="AK8" i="3" s="1"/>
  <c r="H59" i="2"/>
  <c r="AK7" i="3" s="1"/>
  <c r="G59" i="2"/>
  <c r="AK6" i="3" s="1"/>
  <c r="D58" i="2"/>
  <c r="E58" i="2" s="1"/>
  <c r="D57" i="2"/>
  <c r="E57" i="2" s="1"/>
  <c r="D56" i="2"/>
  <c r="E56" i="2" s="1"/>
  <c r="D55" i="2"/>
  <c r="E55" i="2" s="1"/>
  <c r="D53" i="2"/>
  <c r="E53" i="2" s="1"/>
  <c r="D52" i="2"/>
  <c r="E52" i="2" s="1"/>
  <c r="D49" i="2"/>
  <c r="E49" i="2" s="1"/>
  <c r="D47" i="2"/>
  <c r="E47" i="2" s="1"/>
  <c r="D46" i="2"/>
  <c r="E46" i="2" s="1"/>
  <c r="D45" i="2"/>
  <c r="E45" i="2" s="1"/>
  <c r="D48" i="2"/>
  <c r="E48" i="2" s="1"/>
  <c r="D43" i="2"/>
  <c r="E43" i="2" s="1"/>
  <c r="D41" i="2"/>
  <c r="C59" i="2" l="1"/>
  <c r="E42" i="2"/>
  <c r="E41" i="2"/>
  <c r="D59" i="2"/>
  <c r="D4" i="2" s="1"/>
  <c r="E4" i="2" s="1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D10" i="2"/>
  <c r="E10" i="2" s="1"/>
  <c r="D11" i="2"/>
  <c r="D12" i="2"/>
  <c r="E12" i="2" s="1"/>
  <c r="D14" i="2"/>
  <c r="E14" i="2" s="1"/>
  <c r="D15" i="2"/>
  <c r="E15" i="2" s="1"/>
  <c r="D18" i="2"/>
  <c r="E18" i="2" s="1"/>
  <c r="D19" i="2"/>
  <c r="E19" i="2" s="1"/>
  <c r="D21" i="2"/>
  <c r="E21" i="2" s="1"/>
  <c r="D22" i="2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H37" i="2"/>
  <c r="AJ7" i="3" s="1"/>
  <c r="I37" i="2"/>
  <c r="AJ8" i="3" s="1"/>
  <c r="J37" i="2"/>
  <c r="AJ9" i="3" s="1"/>
  <c r="K37" i="2"/>
  <c r="AJ10" i="3" s="1"/>
  <c r="L37" i="2"/>
  <c r="AJ11" i="3" s="1"/>
  <c r="M37" i="2"/>
  <c r="AJ12" i="3" s="1"/>
  <c r="N37" i="2"/>
  <c r="AJ13" i="3" s="1"/>
  <c r="O37" i="2"/>
  <c r="AJ14" i="3" s="1"/>
  <c r="P37" i="2"/>
  <c r="AJ15" i="3" s="1"/>
  <c r="Q37" i="2"/>
  <c r="AJ16" i="3" s="1"/>
  <c r="R37" i="2"/>
  <c r="AJ17" i="3" s="1"/>
  <c r="S37" i="2"/>
  <c r="AJ18" i="3" s="1"/>
  <c r="T37" i="2"/>
  <c r="AJ19" i="3" s="1"/>
  <c r="U37" i="2"/>
  <c r="AJ20" i="3" s="1"/>
  <c r="V37" i="2"/>
  <c r="AJ21" i="3" s="1"/>
  <c r="W37" i="2"/>
  <c r="AJ22" i="3" s="1"/>
  <c r="X37" i="2"/>
  <c r="AJ23" i="3" s="1"/>
  <c r="D63" i="2"/>
  <c r="E63" i="2" s="1"/>
  <c r="C80" i="2"/>
  <c r="D64" i="2"/>
  <c r="D65" i="2"/>
  <c r="D67" i="2"/>
  <c r="E67" i="2" s="1"/>
  <c r="D70" i="2"/>
  <c r="E70" i="2" s="1"/>
  <c r="D72" i="2"/>
  <c r="E72" i="2" s="1"/>
  <c r="D73" i="2"/>
  <c r="E73" i="2" s="1"/>
  <c r="D74" i="2"/>
  <c r="E74" i="2" s="1"/>
  <c r="D75" i="2"/>
  <c r="E75" i="2" s="1"/>
  <c r="D76" i="2"/>
  <c r="E76" i="2" s="1"/>
  <c r="D77" i="2"/>
  <c r="E77" i="2" s="1"/>
  <c r="D78" i="2"/>
  <c r="E78" i="2" s="1"/>
  <c r="D79" i="2"/>
  <c r="E79" i="2" s="1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AL16" i="3" l="1"/>
  <c r="AL13" i="3"/>
  <c r="AL6" i="3"/>
  <c r="AL15" i="3"/>
  <c r="AJ25" i="3"/>
  <c r="AL21" i="3"/>
  <c r="AL20" i="3"/>
  <c r="AL12" i="3"/>
  <c r="AL23" i="3"/>
  <c r="AL18" i="3"/>
  <c r="AL11" i="3"/>
  <c r="AL9" i="3"/>
  <c r="AL7" i="3"/>
  <c r="AL22" i="3"/>
  <c r="AL19" i="3"/>
  <c r="D80" i="2"/>
  <c r="D5" i="2" s="1"/>
  <c r="E5" i="2" s="1"/>
  <c r="AL17" i="3"/>
  <c r="AL10" i="3"/>
  <c r="AL8" i="3"/>
  <c r="AL14" i="3"/>
  <c r="E59" i="2"/>
  <c r="D37" i="2"/>
  <c r="D3" i="2" s="1"/>
  <c r="E3" i="2" s="1"/>
  <c r="E65" i="2"/>
  <c r="E11" i="2"/>
  <c r="E64" i="2"/>
  <c r="E80" i="2" l="1"/>
  <c r="AK25" i="3"/>
  <c r="AL25" i="3"/>
  <c r="E37" i="2"/>
</calcChain>
</file>

<file path=xl/comments1.xml><?xml version="1.0" encoding="utf-8"?>
<comments xmlns="http://schemas.openxmlformats.org/spreadsheetml/2006/main">
  <authors>
    <author>State Auditor</author>
  </authors>
  <commentList>
    <comment ref="B48" authorId="0" shapeId="0">
      <text>
        <r>
          <rPr>
            <b/>
            <sz val="9"/>
            <color indexed="81"/>
            <rFont val="Tahoma"/>
            <family val="2"/>
          </rPr>
          <t>State Auditor:</t>
        </r>
        <r>
          <rPr>
            <sz val="9"/>
            <color indexed="81"/>
            <rFont val="Tahoma"/>
            <family val="2"/>
          </rPr>
          <t xml:space="preserve">
This is for adding the risks noted from planning and the planned audit procedures to each AC area.</t>
        </r>
      </text>
    </comment>
  </commentList>
</comments>
</file>

<file path=xl/sharedStrings.xml><?xml version="1.0" encoding="utf-8"?>
<sst xmlns="http://schemas.openxmlformats.org/spreadsheetml/2006/main" count="142" uniqueCount="79">
  <si>
    <t>Accountability</t>
  </si>
  <si>
    <t>Wrap-Up</t>
  </si>
  <si>
    <t>Total Single</t>
  </si>
  <si>
    <t>Audit Areas</t>
  </si>
  <si>
    <t>Contingency</t>
  </si>
  <si>
    <t>General Planning Activities</t>
  </si>
  <si>
    <t>Planning &amp; Wrap Up</t>
  </si>
  <si>
    <t xml:space="preserve">AIC review </t>
  </si>
  <si>
    <t>Assistant Audit Manager - 12%</t>
  </si>
  <si>
    <t>Audit Manager - 3%, but included in GENL</t>
  </si>
  <si>
    <t>Supervisory</t>
  </si>
  <si>
    <t>Single</t>
  </si>
  <si>
    <t>Total Financial</t>
  </si>
  <si>
    <t>Financial Statements - CAFR Review Presentation &amp; Disclosure</t>
  </si>
  <si>
    <t>Net Assets and Adjustments - Controls &amp; Substantive Work</t>
  </si>
  <si>
    <t>Internal Activities - Controls &amp; Substantive Work</t>
  </si>
  <si>
    <t>Expenses - Controls &amp; Substantive Work</t>
  </si>
  <si>
    <t>Revenues - Controls &amp; Substantive Work</t>
  </si>
  <si>
    <t>Non-Current Liabilities -  Controls &amp; Substantive Work</t>
  </si>
  <si>
    <t>Current Liabilities - Controls &amp; Substantive Work</t>
  </si>
  <si>
    <t>Other Assets - Controls &amp; Substantive Work</t>
  </si>
  <si>
    <t>Capital Assets - Conrols &amp; Substantive Work</t>
  </si>
  <si>
    <t>Cash &amp; Investments - Controls &amp; Substantive Work</t>
  </si>
  <si>
    <t>FS Prep/COSO - Controls</t>
  </si>
  <si>
    <t>LGS - CAFR Review</t>
  </si>
  <si>
    <t>Analytical Procedures</t>
  </si>
  <si>
    <t>Financial</t>
  </si>
  <si>
    <t>Total Accountability</t>
  </si>
  <si>
    <t>Minutes</t>
  </si>
  <si>
    <t>Planning</t>
  </si>
  <si>
    <t>Audit Manager - 3% of total budgets</t>
  </si>
  <si>
    <t>LGS</t>
  </si>
  <si>
    <t>Lisa</t>
  </si>
  <si>
    <t>Variance</t>
  </si>
  <si>
    <t>Actual</t>
  </si>
  <si>
    <t>Budget</t>
  </si>
  <si>
    <t>Activity</t>
  </si>
  <si>
    <t xml:space="preserve">Financial </t>
  </si>
  <si>
    <t>HIDE UNUSED ROWS AND COLUMNS.</t>
  </si>
  <si>
    <r>
      <t>Purpose / Conclusion:</t>
    </r>
    <r>
      <rPr>
        <sz val="11"/>
        <rFont val="Calibri"/>
        <family val="2"/>
        <scheme val="minor"/>
      </rPr>
      <t xml:space="preserve"> To track the audit budget.</t>
    </r>
  </si>
  <si>
    <t>Do the timesheets tie to the budget spreadsheet?</t>
  </si>
  <si>
    <t>SNGL</t>
  </si>
  <si>
    <t>FNCL</t>
  </si>
  <si>
    <t>GENL</t>
  </si>
  <si>
    <t>Per Timesheet</t>
  </si>
  <si>
    <t>Total per Timesheets</t>
  </si>
  <si>
    <t>December</t>
  </si>
  <si>
    <t>November</t>
  </si>
  <si>
    <t>October</t>
  </si>
  <si>
    <t>To ensure hours entered in the budget tracking spreadsheet tie to employee timesheets.</t>
  </si>
  <si>
    <t>PC:</t>
  </si>
  <si>
    <t>NOTE: Bryson's 3% review time is set up to just pull from the GENL budget. If your audit does not have a GENL budget, please make adjustments to the AM FNCL budget to account for this.</t>
  </si>
  <si>
    <t>Setting up audit areas</t>
  </si>
  <si>
    <t>Staff</t>
  </si>
  <si>
    <t>AIC review and Communications</t>
  </si>
  <si>
    <t>AIC Concluding Audit Procedures</t>
  </si>
  <si>
    <t>AAM Concluding Audit Procedures</t>
  </si>
  <si>
    <t>AIC Wrap-Up</t>
  </si>
  <si>
    <t>AAM Report Prep &amp; General Wrap-Up</t>
  </si>
  <si>
    <t>Exit Conference and Final Steps</t>
  </si>
  <si>
    <t>Chris</t>
  </si>
  <si>
    <t>January</t>
  </si>
  <si>
    <t>February</t>
  </si>
  <si>
    <t>March</t>
  </si>
  <si>
    <t>Katie</t>
  </si>
  <si>
    <t>Beau</t>
  </si>
  <si>
    <t>Control Systems (Payroll, Cash Receipting, Disbursements, &amp; CCs)</t>
  </si>
  <si>
    <t>Communications</t>
  </si>
  <si>
    <t>April</t>
  </si>
  <si>
    <t>May</t>
  </si>
  <si>
    <t>June</t>
  </si>
  <si>
    <t>July</t>
  </si>
  <si>
    <t>Procurement - Public Works</t>
  </si>
  <si>
    <t>Procurement - Purchases</t>
  </si>
  <si>
    <t>DJ</t>
  </si>
  <si>
    <t>Payroll - Temporary Assignment Pay/Citizen Hotline, COVID-19 Hazard Pay, Commissioner Backpay</t>
  </si>
  <si>
    <t>Melissa</t>
  </si>
  <si>
    <t>Bryson/Joshua</t>
  </si>
  <si>
    <t>15 hour budget increase for additional work on purchases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</si>
</sst>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_(* #,##0.0_);_(* \(#,##0.0\);_(* &quot;-&quot;?_);_(@_)"/>
    <numFmt numFmtId="166" formatCode="0.0_);\(0.0\)"/>
    <numFmt numFmtId="167" formatCode="_(* #,##0.0_);_(* \(#,##0.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0"/>
      <name val="Arial"/>
      <family val="2"/>
    </font>
    <font>
      <b/>
      <i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22"/>
      </left>
      <right style="medium">
        <color indexed="64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/>
      <right style="medium">
        <color indexed="64"/>
      </right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 style="medium">
        <color indexed="64"/>
      </left>
      <right style="medium">
        <color indexed="22"/>
      </right>
      <top/>
      <bottom style="medium">
        <color indexed="22"/>
      </bottom>
      <diagonal/>
    </border>
    <border>
      <left/>
      <right style="medium">
        <color indexed="64"/>
      </right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64"/>
      </right>
      <top style="medium">
        <color indexed="22"/>
      </top>
      <bottom/>
      <diagonal/>
    </border>
    <border>
      <left/>
      <right style="medium">
        <color indexed="22"/>
      </right>
      <top style="medium">
        <color indexed="22"/>
      </top>
      <bottom/>
      <diagonal/>
    </border>
    <border>
      <left style="medium">
        <color indexed="64"/>
      </left>
      <right style="medium">
        <color indexed="22"/>
      </right>
      <top style="medium">
        <color indexed="2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22"/>
      </left>
      <right style="medium">
        <color indexed="22"/>
      </right>
      <top style="medium">
        <color indexed="64"/>
      </top>
      <bottom style="medium">
        <color indexed="22"/>
      </bottom>
      <diagonal/>
    </border>
    <border>
      <left/>
      <right style="medium">
        <color indexed="64"/>
      </right>
      <top style="medium">
        <color indexed="64"/>
      </top>
      <bottom style="medium">
        <color indexed="22"/>
      </bottom>
      <diagonal/>
    </border>
    <border>
      <left/>
      <right style="medium">
        <color indexed="22"/>
      </right>
      <top style="medium">
        <color indexed="64"/>
      </top>
      <bottom style="medium">
        <color indexed="22"/>
      </bottom>
      <diagonal/>
    </border>
    <border>
      <left style="medium">
        <color indexed="64"/>
      </left>
      <right style="medium">
        <color indexed="22"/>
      </right>
      <top style="medium">
        <color indexed="64"/>
      </top>
      <bottom style="medium">
        <color indexed="22"/>
      </bottom>
      <diagonal/>
    </border>
    <border>
      <left/>
      <right/>
      <top/>
      <bottom style="medium">
        <color indexed="22"/>
      </bottom>
      <diagonal/>
    </border>
    <border>
      <left style="medium">
        <color indexed="64"/>
      </left>
      <right style="medium">
        <color theme="0" tint="-0.24994659260841701"/>
      </right>
      <top style="medium">
        <color indexed="64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indexed="64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indexed="22"/>
      </right>
      <top style="medium">
        <color indexed="64"/>
      </top>
      <bottom style="medium">
        <color theme="0" tint="-0.24994659260841701"/>
      </bottom>
      <diagonal/>
    </border>
    <border>
      <left style="medium">
        <color indexed="64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indexed="22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indexed="64"/>
      </left>
      <right style="medium">
        <color theme="0" tint="-0.24994659260841701"/>
      </right>
      <top style="medium">
        <color theme="0" tint="-0.24994659260841701"/>
      </top>
      <bottom style="medium">
        <color indexed="64"/>
      </bottom>
      <diagonal/>
    </border>
    <border>
      <left style="medium">
        <color theme="0" tint="-0.24994659260841701"/>
      </left>
      <right style="medium">
        <color indexed="22"/>
      </right>
      <top style="medium">
        <color theme="0" tint="-0.2499465926084170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2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2" applyFont="1" applyProtection="1">
      <protection locked="0"/>
    </xf>
    <xf numFmtId="0" fontId="5" fillId="0" borderId="0" xfId="2" applyFont="1" applyAlignment="1" applyProtection="1">
      <alignment horizontal="center"/>
      <protection locked="0"/>
    </xf>
    <xf numFmtId="0" fontId="5" fillId="0" borderId="0" xfId="2" applyFont="1" applyFill="1" applyAlignment="1" applyProtection="1">
      <alignment horizontal="center"/>
      <protection locked="0"/>
    </xf>
    <xf numFmtId="164" fontId="5" fillId="0" borderId="0" xfId="2" applyNumberFormat="1" applyFont="1" applyFill="1" applyAlignment="1" applyProtection="1">
      <alignment horizontal="center"/>
    </xf>
    <xf numFmtId="164" fontId="6" fillId="0" borderId="1" xfId="2" applyNumberFormat="1" applyFont="1" applyFill="1" applyBorder="1" applyAlignment="1" applyProtection="1">
      <alignment horizontal="center"/>
    </xf>
    <xf numFmtId="0" fontId="6" fillId="0" borderId="1" xfId="2" applyFont="1" applyFill="1" applyBorder="1" applyAlignment="1" applyProtection="1"/>
    <xf numFmtId="0" fontId="5" fillId="0" borderId="0" xfId="2" applyFont="1" applyFill="1" applyProtection="1">
      <protection locked="0"/>
    </xf>
    <xf numFmtId="0" fontId="5" fillId="0" borderId="0" xfId="2" applyFont="1" applyFill="1" applyProtection="1"/>
    <xf numFmtId="0" fontId="7" fillId="0" borderId="0" xfId="2" applyFont="1"/>
    <xf numFmtId="164" fontId="5" fillId="0" borderId="0" xfId="2" applyNumberFormat="1" applyFont="1" applyFill="1" applyAlignment="1" applyProtection="1">
      <alignment horizontal="center"/>
      <protection locked="0"/>
    </xf>
    <xf numFmtId="0" fontId="8" fillId="0" borderId="0" xfId="2" applyFont="1" applyFill="1" applyProtection="1">
      <protection locked="0"/>
    </xf>
    <xf numFmtId="0" fontId="8" fillId="0" borderId="0" xfId="2" applyFont="1" applyFill="1" applyProtection="1"/>
    <xf numFmtId="165" fontId="5" fillId="0" borderId="0" xfId="2" applyNumberFormat="1" applyFont="1" applyAlignment="1" applyProtection="1">
      <alignment horizontal="center"/>
      <protection locked="0"/>
    </xf>
    <xf numFmtId="164" fontId="5" fillId="0" borderId="0" xfId="2" applyNumberFormat="1" applyFont="1" applyAlignment="1" applyProtection="1">
      <alignment horizontal="center"/>
      <protection locked="0"/>
    </xf>
    <xf numFmtId="0" fontId="10" fillId="0" borderId="0" xfId="2" applyFont="1" applyFill="1" applyBorder="1" applyAlignment="1" applyProtection="1">
      <alignment horizontal="center"/>
    </xf>
    <xf numFmtId="0" fontId="5" fillId="0" borderId="0" xfId="2" applyFont="1" applyFill="1" applyAlignment="1" applyProtection="1">
      <alignment horizontal="center"/>
    </xf>
    <xf numFmtId="0" fontId="7" fillId="0" borderId="0" xfId="2" applyFont="1" applyAlignment="1">
      <alignment horizontal="center"/>
    </xf>
    <xf numFmtId="164" fontId="6" fillId="0" borderId="1" xfId="2" applyNumberFormat="1" applyFont="1" applyFill="1" applyBorder="1" applyAlignment="1" applyProtection="1"/>
    <xf numFmtId="0" fontId="11" fillId="0" borderId="0" xfId="2" applyFont="1" applyFill="1" applyAlignment="1" applyProtection="1">
      <alignment horizontal="center"/>
      <protection locked="0"/>
    </xf>
    <xf numFmtId="0" fontId="6" fillId="0" borderId="0" xfId="2" applyFont="1" applyFill="1" applyBorder="1" applyProtection="1"/>
    <xf numFmtId="166" fontId="7" fillId="0" borderId="0" xfId="2" applyNumberFormat="1" applyFont="1" applyAlignment="1">
      <alignment horizontal="center"/>
    </xf>
    <xf numFmtId="0" fontId="9" fillId="0" borderId="0" xfId="2" applyFont="1" applyFill="1" applyBorder="1" applyAlignment="1" applyProtection="1">
      <alignment horizontal="center"/>
      <protection locked="0"/>
    </xf>
    <xf numFmtId="0" fontId="9" fillId="3" borderId="3" xfId="2" applyFont="1" applyFill="1" applyBorder="1" applyAlignment="1" applyProtection="1">
      <alignment horizontal="center"/>
      <protection locked="0"/>
    </xf>
    <xf numFmtId="0" fontId="9" fillId="3" borderId="4" xfId="2" applyFont="1" applyFill="1" applyBorder="1" applyAlignment="1" applyProtection="1">
      <alignment horizontal="center"/>
      <protection locked="0"/>
    </xf>
    <xf numFmtId="0" fontId="9" fillId="3" borderId="5" xfId="2" applyFont="1" applyFill="1" applyBorder="1" applyAlignment="1" applyProtection="1">
      <alignment horizontal="center"/>
    </xf>
    <xf numFmtId="0" fontId="9" fillId="3" borderId="3" xfId="2" applyFont="1" applyFill="1" applyBorder="1" applyAlignment="1" applyProtection="1">
      <alignment horizontal="center"/>
    </xf>
    <xf numFmtId="0" fontId="5" fillId="0" borderId="0" xfId="2" applyFont="1" applyAlignment="1" applyProtection="1">
      <alignment horizontal="center"/>
    </xf>
    <xf numFmtId="0" fontId="5" fillId="0" borderId="0" xfId="2" applyFont="1" applyProtection="1"/>
    <xf numFmtId="167" fontId="5" fillId="0" borderId="0" xfId="2" applyNumberFormat="1" applyFont="1" applyAlignment="1" applyProtection="1">
      <alignment horizontal="center"/>
      <protection locked="0"/>
    </xf>
    <xf numFmtId="167" fontId="7" fillId="0" borderId="0" xfId="2" applyNumberFormat="1" applyFont="1" applyAlignment="1">
      <alignment horizontal="center"/>
    </xf>
    <xf numFmtId="167" fontId="5" fillId="0" borderId="0" xfId="3" applyNumberFormat="1" applyFont="1" applyAlignment="1" applyProtection="1">
      <alignment horizontal="center"/>
    </xf>
    <xf numFmtId="167" fontId="7" fillId="0" borderId="0" xfId="3" applyNumberFormat="1" applyFont="1" applyAlignment="1" applyProtection="1">
      <alignment horizontal="center"/>
    </xf>
    <xf numFmtId="0" fontId="5" fillId="0" borderId="0" xfId="2" applyFont="1" applyBorder="1" applyProtection="1"/>
    <xf numFmtId="0" fontId="9" fillId="3" borderId="4" xfId="2" applyFont="1" applyFill="1" applyBorder="1" applyAlignment="1" applyProtection="1">
      <alignment horizontal="center"/>
    </xf>
    <xf numFmtId="0" fontId="14" fillId="0" borderId="0" xfId="2" applyFont="1" applyProtection="1">
      <protection locked="0"/>
    </xf>
    <xf numFmtId="0" fontId="3" fillId="0" borderId="0" xfId="2" applyFont="1" applyFill="1" applyProtection="1">
      <protection locked="0"/>
    </xf>
    <xf numFmtId="0" fontId="3" fillId="0" borderId="0" xfId="2" applyFont="1" applyFill="1" applyAlignment="1" applyProtection="1">
      <alignment horizontal="center"/>
      <protection locked="0"/>
    </xf>
    <xf numFmtId="166" fontId="2" fillId="0" borderId="0" xfId="2" applyNumberFormat="1" applyFont="1" applyFill="1" applyAlignment="1">
      <alignment horizontal="center"/>
    </xf>
    <xf numFmtId="43" fontId="5" fillId="0" borderId="0" xfId="2" applyNumberFormat="1" applyFont="1" applyAlignment="1" applyProtection="1">
      <alignment horizontal="center"/>
    </xf>
    <xf numFmtId="0" fontId="6" fillId="0" borderId="0" xfId="2" applyFont="1" applyProtection="1">
      <protection locked="0"/>
    </xf>
    <xf numFmtId="0" fontId="5" fillId="0" borderId="0" xfId="2" applyFont="1" applyAlignment="1" applyProtection="1">
      <alignment horizontal="right"/>
      <protection locked="0"/>
    </xf>
    <xf numFmtId="164" fontId="5" fillId="0" borderId="6" xfId="2" applyNumberFormat="1" applyFont="1" applyFill="1" applyBorder="1" applyAlignment="1" applyProtection="1">
      <alignment horizontal="center"/>
    </xf>
    <xf numFmtId="164" fontId="5" fillId="0" borderId="7" xfId="2" applyNumberFormat="1" applyFont="1" applyFill="1" applyBorder="1" applyAlignment="1" applyProtection="1">
      <alignment horizontal="center"/>
    </xf>
    <xf numFmtId="0" fontId="5" fillId="0" borderId="8" xfId="2" applyFont="1" applyBorder="1" applyAlignment="1" applyProtection="1">
      <alignment horizontal="center"/>
      <protection locked="0"/>
    </xf>
    <xf numFmtId="0" fontId="5" fillId="0" borderId="9" xfId="2" applyFont="1" applyBorder="1" applyAlignment="1" applyProtection="1">
      <alignment horizontal="center"/>
      <protection locked="0"/>
    </xf>
    <xf numFmtId="0" fontId="5" fillId="0" borderId="10" xfId="2" applyFont="1" applyBorder="1" applyAlignment="1" applyProtection="1">
      <alignment horizontal="center"/>
      <protection locked="0"/>
    </xf>
    <xf numFmtId="0" fontId="9" fillId="4" borderId="4" xfId="2" applyFont="1" applyFill="1" applyBorder="1" applyAlignment="1" applyProtection="1">
      <alignment horizontal="center"/>
    </xf>
    <xf numFmtId="0" fontId="5" fillId="0" borderId="11" xfId="2" applyFont="1" applyBorder="1" applyAlignment="1" applyProtection="1">
      <alignment horizontal="center"/>
      <protection locked="0"/>
    </xf>
    <xf numFmtId="0" fontId="5" fillId="0" borderId="12" xfId="2" applyFont="1" applyBorder="1" applyAlignment="1" applyProtection="1">
      <alignment horizontal="center"/>
      <protection locked="0"/>
    </xf>
    <xf numFmtId="0" fontId="5" fillId="0" borderId="13" xfId="2" applyFont="1" applyBorder="1" applyAlignment="1" applyProtection="1">
      <alignment horizontal="center"/>
      <protection locked="0"/>
    </xf>
    <xf numFmtId="0" fontId="5" fillId="0" borderId="14" xfId="2" applyFont="1" applyBorder="1" applyAlignment="1" applyProtection="1">
      <alignment horizontal="center"/>
      <protection locked="0"/>
    </xf>
    <xf numFmtId="0" fontId="5" fillId="0" borderId="15" xfId="2" applyFont="1" applyBorder="1" applyAlignment="1" applyProtection="1">
      <alignment horizontal="center"/>
      <protection locked="0"/>
    </xf>
    <xf numFmtId="0" fontId="5" fillId="0" borderId="16" xfId="2" applyFont="1" applyBorder="1" applyAlignment="1" applyProtection="1">
      <alignment horizontal="center"/>
      <protection locked="0"/>
    </xf>
    <xf numFmtId="0" fontId="9" fillId="4" borderId="17" xfId="2" applyFont="1" applyFill="1" applyBorder="1" applyAlignment="1" applyProtection="1">
      <alignment horizontal="center"/>
    </xf>
    <xf numFmtId="164" fontId="5" fillId="0" borderId="18" xfId="2" applyNumberFormat="1" applyFont="1" applyFill="1" applyBorder="1" applyAlignment="1" applyProtection="1">
      <alignment horizontal="center"/>
    </xf>
    <xf numFmtId="164" fontId="5" fillId="0" borderId="19" xfId="2" applyNumberFormat="1" applyFont="1" applyFill="1" applyBorder="1" applyAlignment="1" applyProtection="1">
      <alignment horizontal="center"/>
    </xf>
    <xf numFmtId="0" fontId="5" fillId="0" borderId="20" xfId="2" applyFont="1" applyBorder="1" applyAlignment="1" applyProtection="1">
      <alignment horizontal="center"/>
      <protection locked="0"/>
    </xf>
    <xf numFmtId="0" fontId="5" fillId="0" borderId="21" xfId="2" applyFont="1" applyBorder="1" applyAlignment="1" applyProtection="1">
      <alignment horizontal="center"/>
      <protection locked="0"/>
    </xf>
    <xf numFmtId="0" fontId="5" fillId="0" borderId="22" xfId="2" applyFont="1" applyBorder="1" applyAlignment="1" applyProtection="1">
      <alignment horizontal="center"/>
      <protection locked="0"/>
    </xf>
    <xf numFmtId="0" fontId="5" fillId="0" borderId="5" xfId="2" applyFont="1" applyBorder="1" applyAlignment="1" applyProtection="1">
      <alignment horizontal="center"/>
    </xf>
    <xf numFmtId="0" fontId="5" fillId="0" borderId="3" xfId="2" applyFont="1" applyBorder="1" applyAlignment="1" applyProtection="1">
      <alignment horizontal="center"/>
    </xf>
    <xf numFmtId="0" fontId="5" fillId="0" borderId="4" xfId="2" applyFont="1" applyBorder="1" applyAlignment="1" applyProtection="1">
      <alignment horizontal="center"/>
    </xf>
    <xf numFmtId="0" fontId="8" fillId="0" borderId="0" xfId="2" applyFont="1" applyAlignment="1" applyProtection="1">
      <alignment horizontal="center"/>
    </xf>
    <xf numFmtId="0" fontId="5" fillId="0" borderId="0" xfId="2" applyFont="1" applyAlignment="1" applyProtection="1">
      <alignment horizontal="right"/>
    </xf>
    <xf numFmtId="0" fontId="6" fillId="0" borderId="0" xfId="2" applyFont="1" applyFill="1" applyBorder="1" applyAlignment="1" applyProtection="1"/>
    <xf numFmtId="164" fontId="6" fillId="0" borderId="0" xfId="2" applyNumberFormat="1" applyFont="1" applyFill="1" applyBorder="1" applyAlignment="1" applyProtection="1">
      <alignment horizontal="center"/>
    </xf>
    <xf numFmtId="0" fontId="5" fillId="0" borderId="23" xfId="2" applyFont="1" applyBorder="1" applyAlignment="1" applyProtection="1">
      <alignment horizontal="center"/>
      <protection locked="0"/>
    </xf>
    <xf numFmtId="0" fontId="5" fillId="0" borderId="0" xfId="2" applyFont="1" applyBorder="1" applyAlignment="1" applyProtection="1">
      <alignment horizontal="center"/>
      <protection locked="0"/>
    </xf>
    <xf numFmtId="0" fontId="5" fillId="0" borderId="24" xfId="2" applyFont="1" applyBorder="1" applyAlignment="1" applyProtection="1">
      <alignment horizontal="center"/>
      <protection locked="0"/>
    </xf>
    <xf numFmtId="0" fontId="5" fillId="0" borderId="25" xfId="2" applyFont="1" applyBorder="1" applyAlignment="1" applyProtection="1">
      <alignment horizontal="center"/>
      <protection locked="0"/>
    </xf>
    <xf numFmtId="0" fontId="5" fillId="0" borderId="26" xfId="2" applyFont="1" applyBorder="1" applyAlignment="1" applyProtection="1">
      <alignment horizontal="center"/>
      <protection locked="0"/>
    </xf>
    <xf numFmtId="0" fontId="5" fillId="0" borderId="27" xfId="2" applyFont="1" applyBorder="1" applyAlignment="1" applyProtection="1">
      <alignment horizontal="center"/>
      <protection locked="0"/>
    </xf>
    <xf numFmtId="0" fontId="5" fillId="0" borderId="28" xfId="2" applyFont="1" applyBorder="1" applyAlignment="1" applyProtection="1">
      <alignment horizontal="center"/>
      <protection locked="0"/>
    </xf>
    <xf numFmtId="0" fontId="5" fillId="0" borderId="29" xfId="2" applyFont="1" applyBorder="1" applyAlignment="1" applyProtection="1">
      <alignment horizontal="center"/>
      <protection locked="0"/>
    </xf>
    <xf numFmtId="0" fontId="5" fillId="0" borderId="30" xfId="2" applyFont="1" applyBorder="1" applyAlignment="1" applyProtection="1">
      <alignment horizontal="center"/>
      <protection locked="0"/>
    </xf>
    <xf numFmtId="0" fontId="5" fillId="0" borderId="31" xfId="2" applyFont="1" applyBorder="1" applyAlignment="1" applyProtection="1">
      <alignment horizontal="center"/>
      <protection locked="0"/>
    </xf>
    <xf numFmtId="0" fontId="5" fillId="0" borderId="0" xfId="2" applyFont="1" applyFill="1" applyAlignment="1" applyProtection="1">
      <alignment wrapText="1"/>
    </xf>
    <xf numFmtId="0" fontId="5" fillId="0" borderId="0" xfId="2" applyFont="1" applyFill="1" applyAlignment="1" applyProtection="1">
      <alignment horizontal="left"/>
      <protection locked="0"/>
    </xf>
    <xf numFmtId="0" fontId="9" fillId="4" borderId="2" xfId="2" applyFont="1" applyFill="1" applyBorder="1" applyAlignment="1" applyProtection="1">
      <alignment horizontal="center"/>
    </xf>
    <xf numFmtId="0" fontId="13" fillId="5" borderId="0" xfId="2" applyFont="1" applyFill="1" applyAlignment="1" applyProtection="1">
      <alignment horizontal="center" vertical="center" wrapText="1"/>
      <protection locked="0"/>
    </xf>
    <xf numFmtId="0" fontId="9" fillId="2" borderId="4" xfId="2" applyFont="1" applyFill="1" applyBorder="1" applyAlignment="1" applyProtection="1">
      <alignment horizontal="center"/>
    </xf>
    <xf numFmtId="0" fontId="9" fillId="2" borderId="3" xfId="2" applyFont="1" applyFill="1" applyBorder="1" applyAlignment="1" applyProtection="1">
      <alignment horizontal="center"/>
    </xf>
    <xf numFmtId="0" fontId="9" fillId="2" borderId="5" xfId="2" applyFont="1" applyFill="1" applyBorder="1" applyAlignment="1" applyProtection="1">
      <alignment horizontal="center"/>
    </xf>
    <xf numFmtId="0" fontId="9" fillId="6" borderId="4" xfId="2" applyFont="1" applyFill="1" applyBorder="1" applyAlignment="1" applyProtection="1">
      <alignment horizontal="center"/>
    </xf>
    <xf numFmtId="0" fontId="9" fillId="6" borderId="3" xfId="2" applyFont="1" applyFill="1" applyBorder="1" applyAlignment="1" applyProtection="1">
      <alignment horizontal="center"/>
    </xf>
    <xf numFmtId="0" fontId="9" fillId="6" borderId="5" xfId="2" applyFont="1" applyFill="1" applyBorder="1" applyAlignment="1" applyProtection="1">
      <alignment horizontal="center"/>
    </xf>
  </cellXfs>
  <cellStyles count="4">
    <cellStyle name="Comma 2" xfId="3"/>
    <cellStyle name="Normal" xfId="0" builtinId="0"/>
    <cellStyle name="Normal 2" xfId="2"/>
    <cellStyle name="Normal 6" xfId="1"/>
  </cellStyles>
  <dxfs count="4">
    <dxf>
      <font>
        <b/>
        <i val="0"/>
        <condense val="0"/>
        <extend val="0"/>
      </font>
      <fill>
        <patternFill>
          <bgColor indexed="33"/>
        </patternFill>
      </fill>
    </dxf>
    <dxf>
      <font>
        <b/>
        <i val="0"/>
        <condense val="0"/>
        <extend val="0"/>
      </font>
      <fill>
        <patternFill>
          <bgColor indexed="33"/>
        </patternFill>
      </fill>
    </dxf>
    <dxf>
      <font>
        <b/>
        <i val="0"/>
        <condense val="0"/>
        <extend val="0"/>
      </font>
      <fill>
        <patternFill>
          <bgColor indexed="33"/>
        </patternFill>
      </fill>
    </dxf>
    <dxf>
      <font>
        <b/>
        <i val="0"/>
        <condense val="0"/>
        <extend val="0"/>
      </font>
      <fill>
        <patternFill>
          <bgColor indexed="33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83"/>
  <sheetViews>
    <sheetView tabSelected="1" zoomScaleNormal="100" workbookViewId="0">
      <pane xSplit="5" ySplit="7" topLeftCell="F8" activePane="bottomRight" state="frozen"/>
      <selection pane="topRight" activeCell="G1" sqref="G1"/>
      <selection pane="bottomLeft" activeCell="A8" sqref="A8"/>
      <selection pane="bottomRight" activeCell="L51" sqref="L51"/>
    </sheetView>
  </sheetViews>
  <sheetFormatPr defaultColWidth="8.85546875" defaultRowHeight="15" x14ac:dyDescent="0.25"/>
  <cols>
    <col min="1" max="1" width="3.7109375" style="1" customWidth="1"/>
    <col min="2" max="2" width="49.7109375" style="1" customWidth="1"/>
    <col min="3" max="5" width="9.140625" style="2" customWidth="1"/>
    <col min="6" max="6" width="2.7109375" style="2" customWidth="1"/>
    <col min="7" max="7" width="8" style="2" customWidth="1"/>
    <col min="8" max="9" width="8" style="2" hidden="1" customWidth="1"/>
    <col min="10" max="15" width="8" style="2" customWidth="1"/>
    <col min="16" max="17" width="8" style="2" hidden="1" customWidth="1"/>
    <col min="18" max="24" width="8" style="3" hidden="1" customWidth="1"/>
    <col min="25" max="27" width="8.85546875" style="2"/>
    <col min="28" max="16384" width="8.85546875" style="1"/>
  </cols>
  <sheetData>
    <row r="1" spans="1:28" ht="15.75" customHeight="1" thickBot="1" x14ac:dyDescent="0.3">
      <c r="A1" s="40" t="s">
        <v>39</v>
      </c>
      <c r="D1" s="39"/>
      <c r="G1" s="80" t="s">
        <v>51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37"/>
      <c r="Z1" s="38"/>
      <c r="AA1" s="37"/>
      <c r="AB1" s="36"/>
    </row>
    <row r="2" spans="1:28" ht="15.75" thickBot="1" x14ac:dyDescent="0.3">
      <c r="B2" s="35" t="s">
        <v>38</v>
      </c>
      <c r="C2" s="34" t="s">
        <v>35</v>
      </c>
      <c r="D2" s="26" t="s">
        <v>34</v>
      </c>
      <c r="E2" s="25" t="s">
        <v>33</v>
      </c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Z2" s="21"/>
    </row>
    <row r="3" spans="1:28" hidden="1" x14ac:dyDescent="0.25">
      <c r="A3" s="33"/>
      <c r="B3" s="28" t="s">
        <v>37</v>
      </c>
      <c r="C3" s="32">
        <v>0</v>
      </c>
      <c r="D3" s="31">
        <f>D37</f>
        <v>0</v>
      </c>
      <c r="E3" s="31">
        <f>C3-D3</f>
        <v>0</v>
      </c>
      <c r="F3" s="13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Z3" s="21"/>
    </row>
    <row r="4" spans="1:28" ht="35.25" customHeight="1" x14ac:dyDescent="0.25">
      <c r="A4" s="33"/>
      <c r="B4" s="28" t="s">
        <v>0</v>
      </c>
      <c r="C4" s="32">
        <v>100</v>
      </c>
      <c r="D4" s="31">
        <f>D59</f>
        <v>115</v>
      </c>
      <c r="E4" s="31">
        <f>C4-D4</f>
        <v>-15</v>
      </c>
      <c r="F4" s="13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Z4" s="17"/>
    </row>
    <row r="5" spans="1:28" hidden="1" x14ac:dyDescent="0.25">
      <c r="A5" s="33"/>
      <c r="B5" s="28" t="s">
        <v>11</v>
      </c>
      <c r="C5" s="32">
        <v>0</v>
      </c>
      <c r="D5" s="31">
        <f>D80</f>
        <v>0</v>
      </c>
      <c r="E5" s="31">
        <f>C5-D5</f>
        <v>0</v>
      </c>
      <c r="F5" s="13"/>
      <c r="G5" s="17"/>
      <c r="H5" s="17"/>
      <c r="I5" s="17"/>
      <c r="J5" s="30"/>
      <c r="M5" s="29"/>
      <c r="Z5" s="21"/>
    </row>
    <row r="6" spans="1:28" ht="15.75" thickBot="1" x14ac:dyDescent="0.3">
      <c r="A6" s="28"/>
      <c r="B6" s="28"/>
      <c r="C6" s="27"/>
      <c r="D6" s="27"/>
      <c r="E6" s="27"/>
      <c r="Z6" s="21"/>
    </row>
    <row r="7" spans="1:28" ht="15.75" thickBot="1" x14ac:dyDescent="0.3">
      <c r="A7" s="26"/>
      <c r="B7" s="26" t="s">
        <v>36</v>
      </c>
      <c r="C7" s="26" t="s">
        <v>35</v>
      </c>
      <c r="D7" s="26" t="s">
        <v>34</v>
      </c>
      <c r="E7" s="25" t="s">
        <v>33</v>
      </c>
      <c r="G7" s="24" t="s">
        <v>77</v>
      </c>
      <c r="H7" s="23" t="s">
        <v>32</v>
      </c>
      <c r="I7" s="23" t="s">
        <v>64</v>
      </c>
      <c r="J7" s="23" t="s">
        <v>32</v>
      </c>
      <c r="K7" s="23" t="s">
        <v>60</v>
      </c>
      <c r="L7" s="23" t="s">
        <v>65</v>
      </c>
      <c r="M7" s="23" t="s">
        <v>64</v>
      </c>
      <c r="N7" s="23" t="s">
        <v>74</v>
      </c>
      <c r="O7" s="23" t="s">
        <v>76</v>
      </c>
      <c r="P7" s="23" t="s">
        <v>53</v>
      </c>
      <c r="Q7" s="23" t="s">
        <v>53</v>
      </c>
      <c r="R7" s="23" t="s">
        <v>53</v>
      </c>
      <c r="S7" s="23" t="s">
        <v>53</v>
      </c>
      <c r="T7" s="23" t="s">
        <v>53</v>
      </c>
      <c r="U7" s="23" t="s">
        <v>53</v>
      </c>
      <c r="V7" s="23" t="s">
        <v>53</v>
      </c>
      <c r="W7" s="23" t="s">
        <v>53</v>
      </c>
      <c r="X7" s="23" t="s">
        <v>31</v>
      </c>
    </row>
    <row r="8" spans="1:28" s="7" customFormat="1" hidden="1" x14ac:dyDescent="0.25">
      <c r="A8" s="79" t="s">
        <v>26</v>
      </c>
      <c r="B8" s="79"/>
      <c r="C8" s="79"/>
      <c r="D8" s="79"/>
      <c r="E8" s="7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8" s="7" customFormat="1" hidden="1" x14ac:dyDescent="0.25">
      <c r="A9" s="12" t="s">
        <v>10</v>
      </c>
      <c r="C9" s="15"/>
      <c r="D9" s="15"/>
      <c r="E9" s="1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8" s="7" customFormat="1" hidden="1" x14ac:dyDescent="0.25">
      <c r="B10" s="8" t="s">
        <v>9</v>
      </c>
      <c r="C10" s="4">
        <v>0</v>
      </c>
      <c r="D10" s="4">
        <f>SUM(G10:X10)</f>
        <v>0</v>
      </c>
      <c r="E10" s="4">
        <f>C10-D10</f>
        <v>0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8" s="7" customFormat="1" hidden="1" x14ac:dyDescent="0.25">
      <c r="B11" s="8" t="s">
        <v>8</v>
      </c>
      <c r="C11" s="4">
        <f>MROUND((C3*0.12),0.5)</f>
        <v>0</v>
      </c>
      <c r="D11" s="4">
        <f>SUM(G11:X11)</f>
        <v>0</v>
      </c>
      <c r="E11" s="4">
        <f>C11-D11</f>
        <v>0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s="7" customFormat="1" hidden="1" x14ac:dyDescent="0.25">
      <c r="A12" s="8"/>
      <c r="B12" s="8" t="s">
        <v>54</v>
      </c>
      <c r="C12" s="4">
        <v>0</v>
      </c>
      <c r="D12" s="4">
        <f>SUM(G12:X12)</f>
        <v>0</v>
      </c>
      <c r="E12" s="4">
        <f>C12-D12</f>
        <v>0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8" s="7" customFormat="1" hidden="1" x14ac:dyDescent="0.25">
      <c r="A13" s="12" t="s">
        <v>6</v>
      </c>
      <c r="C13" s="4"/>
      <c r="D13" s="4"/>
      <c r="E13" s="4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8" s="7" customFormat="1" hidden="1" x14ac:dyDescent="0.25">
      <c r="B14" s="8" t="s">
        <v>25</v>
      </c>
      <c r="C14" s="4">
        <v>0</v>
      </c>
      <c r="D14" s="4">
        <f>SUM(G14:X14)</f>
        <v>0</v>
      </c>
      <c r="E14" s="4">
        <f>C14-D14</f>
        <v>0</v>
      </c>
      <c r="F14" s="3"/>
      <c r="G14" s="3"/>
      <c r="H14" s="3"/>
      <c r="I14" s="3"/>
      <c r="J14" s="10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8" s="7" customFormat="1" hidden="1" x14ac:dyDescent="0.25">
      <c r="B15" s="8" t="s">
        <v>5</v>
      </c>
      <c r="C15" s="4">
        <v>0</v>
      </c>
      <c r="D15" s="4">
        <f>SUM(G15:X15)</f>
        <v>0</v>
      </c>
      <c r="E15" s="4">
        <f>C15-D15</f>
        <v>0</v>
      </c>
      <c r="F15" s="3"/>
      <c r="G15" s="3"/>
      <c r="H15" s="3"/>
      <c r="I15" s="3"/>
      <c r="J15" s="10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8" s="7" customFormat="1" hidden="1" x14ac:dyDescent="0.25">
      <c r="B16" s="8" t="s">
        <v>55</v>
      </c>
      <c r="C16" s="4">
        <v>0</v>
      </c>
      <c r="D16" s="4">
        <f t="shared" ref="D16:D17" si="0">SUM(G16:X16)</f>
        <v>0</v>
      </c>
      <c r="E16" s="4">
        <f t="shared" ref="E16:E17" si="1">C16-D16</f>
        <v>0</v>
      </c>
      <c r="F16" s="3"/>
      <c r="G16" s="3"/>
      <c r="H16" s="3"/>
      <c r="I16" s="3"/>
      <c r="J16" s="10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s="7" customFormat="1" hidden="1" x14ac:dyDescent="0.25">
      <c r="B17" s="8" t="s">
        <v>56</v>
      </c>
      <c r="C17" s="4">
        <v>0</v>
      </c>
      <c r="D17" s="4">
        <f t="shared" si="0"/>
        <v>0</v>
      </c>
      <c r="E17" s="4">
        <f t="shared" si="1"/>
        <v>0</v>
      </c>
      <c r="F17" s="3"/>
      <c r="G17" s="3"/>
      <c r="H17" s="3"/>
      <c r="I17" s="3"/>
      <c r="J17" s="10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s="7" customFormat="1" hidden="1" x14ac:dyDescent="0.25">
      <c r="B18" s="8" t="s">
        <v>24</v>
      </c>
      <c r="C18" s="4">
        <v>0</v>
      </c>
      <c r="D18" s="4">
        <f>SUM(G18:X18)</f>
        <v>0</v>
      </c>
      <c r="E18" s="4">
        <f>C18-D18</f>
        <v>0</v>
      </c>
      <c r="F18" s="3"/>
      <c r="G18" s="3"/>
      <c r="H18" s="3"/>
      <c r="I18" s="3"/>
      <c r="J18" s="10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idden="1" x14ac:dyDescent="0.25">
      <c r="B19" s="8" t="s">
        <v>4</v>
      </c>
      <c r="C19" s="4">
        <v>0</v>
      </c>
      <c r="D19" s="4">
        <f>SUM(G19:X19)</f>
        <v>0</v>
      </c>
      <c r="E19" s="4">
        <f>C19-D19</f>
        <v>0</v>
      </c>
    </row>
    <row r="20" spans="1:27" s="7" customFormat="1" hidden="1" x14ac:dyDescent="0.25">
      <c r="A20" s="11" t="s">
        <v>3</v>
      </c>
      <c r="B20" s="8"/>
      <c r="C20" s="4"/>
      <c r="D20" s="4"/>
      <c r="E20" s="4"/>
      <c r="F20" s="3"/>
      <c r="G20" s="3"/>
      <c r="H20" s="3"/>
      <c r="I20" s="3"/>
      <c r="J20" s="10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s="7" customFormat="1" hidden="1" x14ac:dyDescent="0.25">
      <c r="B21" s="8" t="s">
        <v>23</v>
      </c>
      <c r="C21" s="4">
        <v>0</v>
      </c>
      <c r="D21" s="4">
        <f t="shared" ref="D21:D36" si="2">SUM(G21:X21)</f>
        <v>0</v>
      </c>
      <c r="E21" s="4">
        <f t="shared" ref="E21:E37" si="3">C21-D21</f>
        <v>0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s="7" customFormat="1" hidden="1" x14ac:dyDescent="0.25">
      <c r="B22" s="8" t="s">
        <v>22</v>
      </c>
      <c r="C22" s="4">
        <v>0</v>
      </c>
      <c r="D22" s="4">
        <f t="shared" si="2"/>
        <v>0</v>
      </c>
      <c r="E22" s="4">
        <f t="shared" si="3"/>
        <v>0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s="7" customFormat="1" hidden="1" x14ac:dyDescent="0.25">
      <c r="B23" s="7" t="s">
        <v>21</v>
      </c>
      <c r="C23" s="4">
        <v>0</v>
      </c>
      <c r="D23" s="4">
        <f t="shared" si="2"/>
        <v>0</v>
      </c>
      <c r="E23" s="4">
        <f t="shared" si="3"/>
        <v>0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s="7" customFormat="1" hidden="1" x14ac:dyDescent="0.25">
      <c r="B24" s="8" t="s">
        <v>20</v>
      </c>
      <c r="C24" s="4">
        <v>0</v>
      </c>
      <c r="D24" s="4">
        <f t="shared" si="2"/>
        <v>0</v>
      </c>
      <c r="E24" s="4">
        <f t="shared" si="3"/>
        <v>0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idden="1" x14ac:dyDescent="0.25">
      <c r="B25" s="8" t="s">
        <v>19</v>
      </c>
      <c r="C25" s="4">
        <v>0</v>
      </c>
      <c r="D25" s="4">
        <f t="shared" si="2"/>
        <v>0</v>
      </c>
      <c r="E25" s="4">
        <f t="shared" si="3"/>
        <v>0</v>
      </c>
    </row>
    <row r="26" spans="1:27" hidden="1" x14ac:dyDescent="0.25">
      <c r="B26" s="8" t="s">
        <v>18</v>
      </c>
      <c r="C26" s="4">
        <v>0</v>
      </c>
      <c r="D26" s="4">
        <f t="shared" si="2"/>
        <v>0</v>
      </c>
      <c r="E26" s="4">
        <f t="shared" si="3"/>
        <v>0</v>
      </c>
    </row>
    <row r="27" spans="1:27" hidden="1" x14ac:dyDescent="0.25">
      <c r="B27" s="8" t="s">
        <v>17</v>
      </c>
      <c r="C27" s="4">
        <v>0</v>
      </c>
      <c r="D27" s="4">
        <f t="shared" si="2"/>
        <v>0</v>
      </c>
      <c r="E27" s="4">
        <f t="shared" si="3"/>
        <v>0</v>
      </c>
    </row>
    <row r="28" spans="1:27" hidden="1" x14ac:dyDescent="0.25">
      <c r="B28" s="8" t="s">
        <v>16</v>
      </c>
      <c r="C28" s="4">
        <v>0</v>
      </c>
      <c r="D28" s="4">
        <f t="shared" si="2"/>
        <v>0</v>
      </c>
      <c r="E28" s="14">
        <f t="shared" si="3"/>
        <v>0</v>
      </c>
    </row>
    <row r="29" spans="1:27" hidden="1" x14ac:dyDescent="0.25">
      <c r="B29" s="8" t="s">
        <v>15</v>
      </c>
      <c r="C29" s="4">
        <v>0</v>
      </c>
      <c r="D29" s="4">
        <f t="shared" si="2"/>
        <v>0</v>
      </c>
      <c r="E29" s="14">
        <f t="shared" si="3"/>
        <v>0</v>
      </c>
    </row>
    <row r="30" spans="1:27" hidden="1" x14ac:dyDescent="0.25">
      <c r="B30" s="8" t="s">
        <v>14</v>
      </c>
      <c r="C30" s="4">
        <v>0</v>
      </c>
      <c r="D30" s="4">
        <f t="shared" si="2"/>
        <v>0</v>
      </c>
      <c r="E30" s="14">
        <f t="shared" si="3"/>
        <v>0</v>
      </c>
    </row>
    <row r="31" spans="1:27" hidden="1" x14ac:dyDescent="0.25">
      <c r="B31" s="8" t="s">
        <v>13</v>
      </c>
      <c r="C31" s="4">
        <v>0</v>
      </c>
      <c r="D31" s="4">
        <f t="shared" si="2"/>
        <v>0</v>
      </c>
      <c r="E31" s="14">
        <f t="shared" si="3"/>
        <v>0</v>
      </c>
    </row>
    <row r="32" spans="1:27" hidden="1" x14ac:dyDescent="0.25">
      <c r="B32" s="8"/>
      <c r="C32" s="4">
        <v>0</v>
      </c>
      <c r="D32" s="4">
        <f t="shared" si="2"/>
        <v>0</v>
      </c>
      <c r="E32" s="14">
        <f t="shared" si="3"/>
        <v>0</v>
      </c>
    </row>
    <row r="33" spans="1:27" hidden="1" x14ac:dyDescent="0.25">
      <c r="B33" s="8"/>
      <c r="C33" s="4">
        <v>0</v>
      </c>
      <c r="D33" s="4">
        <f t="shared" si="2"/>
        <v>0</v>
      </c>
      <c r="E33" s="14">
        <f t="shared" si="3"/>
        <v>0</v>
      </c>
    </row>
    <row r="34" spans="1:27" hidden="1" x14ac:dyDescent="0.25">
      <c r="B34" s="8"/>
      <c r="C34" s="4">
        <v>0</v>
      </c>
      <c r="D34" s="4">
        <f t="shared" si="2"/>
        <v>0</v>
      </c>
      <c r="E34" s="14">
        <f t="shared" si="3"/>
        <v>0</v>
      </c>
    </row>
    <row r="35" spans="1:27" hidden="1" x14ac:dyDescent="0.25">
      <c r="B35" s="8"/>
      <c r="C35" s="4">
        <v>0</v>
      </c>
      <c r="D35" s="4">
        <f t="shared" si="2"/>
        <v>0</v>
      </c>
      <c r="E35" s="14">
        <f>C35-D35</f>
        <v>0</v>
      </c>
    </row>
    <row r="36" spans="1:27" hidden="1" x14ac:dyDescent="0.25">
      <c r="B36" s="8"/>
      <c r="C36" s="4">
        <v>0</v>
      </c>
      <c r="D36" s="4">
        <f t="shared" si="2"/>
        <v>0</v>
      </c>
      <c r="E36" s="14">
        <f t="shared" si="3"/>
        <v>0</v>
      </c>
    </row>
    <row r="37" spans="1:27" ht="15.75" hidden="1" thickBot="1" x14ac:dyDescent="0.3">
      <c r="B37" s="6" t="s">
        <v>12</v>
      </c>
      <c r="C37" s="5">
        <f>SUM(C10:C36)</f>
        <v>0</v>
      </c>
      <c r="D37" s="5">
        <f>SUM(D10:D36)</f>
        <v>0</v>
      </c>
      <c r="E37" s="5">
        <f t="shared" si="3"/>
        <v>0</v>
      </c>
      <c r="G37" s="5">
        <f>SUM(G10:G36)</f>
        <v>0</v>
      </c>
      <c r="H37" s="5">
        <f t="shared" ref="H37:X37" si="4">SUM(H10:H36)</f>
        <v>0</v>
      </c>
      <c r="I37" s="5">
        <f t="shared" si="4"/>
        <v>0</v>
      </c>
      <c r="J37" s="5">
        <f t="shared" si="4"/>
        <v>0</v>
      </c>
      <c r="K37" s="5">
        <f t="shared" si="4"/>
        <v>0</v>
      </c>
      <c r="L37" s="5">
        <f t="shared" si="4"/>
        <v>0</v>
      </c>
      <c r="M37" s="5">
        <f t="shared" si="4"/>
        <v>0</v>
      </c>
      <c r="N37" s="5">
        <f t="shared" si="4"/>
        <v>0</v>
      </c>
      <c r="O37" s="5">
        <f t="shared" si="4"/>
        <v>0</v>
      </c>
      <c r="P37" s="5">
        <f t="shared" si="4"/>
        <v>0</v>
      </c>
      <c r="Q37" s="5">
        <f t="shared" si="4"/>
        <v>0</v>
      </c>
      <c r="R37" s="5">
        <f t="shared" si="4"/>
        <v>0</v>
      </c>
      <c r="S37" s="5">
        <f t="shared" si="4"/>
        <v>0</v>
      </c>
      <c r="T37" s="5">
        <f t="shared" si="4"/>
        <v>0</v>
      </c>
      <c r="U37" s="5">
        <f t="shared" si="4"/>
        <v>0</v>
      </c>
      <c r="V37" s="5">
        <f t="shared" si="4"/>
        <v>0</v>
      </c>
      <c r="W37" s="5">
        <f t="shared" si="4"/>
        <v>0</v>
      </c>
      <c r="X37" s="5">
        <f t="shared" si="4"/>
        <v>0</v>
      </c>
    </row>
    <row r="38" spans="1:27" ht="16.5" hidden="1" thickTop="1" thickBot="1" x14ac:dyDescent="0.3">
      <c r="B38" s="65"/>
      <c r="C38" s="66"/>
      <c r="D38" s="66"/>
      <c r="E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</row>
    <row r="39" spans="1:27" s="7" customFormat="1" x14ac:dyDescent="0.25">
      <c r="A39" s="79" t="s">
        <v>0</v>
      </c>
      <c r="B39" s="79"/>
      <c r="C39" s="79"/>
      <c r="D39" s="79"/>
      <c r="E39" s="79"/>
      <c r="F39" s="3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3"/>
      <c r="Z39" s="21"/>
      <c r="AA39" s="3"/>
    </row>
    <row r="40" spans="1:27" s="7" customFormat="1" x14ac:dyDescent="0.25">
      <c r="A40" s="12" t="s">
        <v>10</v>
      </c>
      <c r="B40" s="20"/>
      <c r="C40" s="4"/>
      <c r="D40" s="4"/>
      <c r="E40" s="4"/>
      <c r="F40" s="4"/>
      <c r="G40" s="4"/>
      <c r="H40" s="4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s="7" customFormat="1" x14ac:dyDescent="0.25">
      <c r="A41" s="8"/>
      <c r="B41" s="8" t="s">
        <v>30</v>
      </c>
      <c r="C41" s="4">
        <f>MROUND(((C3+C4+C5)*0.03),0.5)</f>
        <v>3</v>
      </c>
      <c r="D41" s="4">
        <f>SUM(G41:X41)</f>
        <v>3</v>
      </c>
      <c r="E41" s="4">
        <f>C41-D41</f>
        <v>0</v>
      </c>
      <c r="F41" s="4"/>
      <c r="G41" s="4">
        <v>2</v>
      </c>
      <c r="H41" s="4"/>
      <c r="I41" s="3"/>
      <c r="J41" s="3">
        <v>1</v>
      </c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s="7" customFormat="1" x14ac:dyDescent="0.25">
      <c r="A42" s="8"/>
      <c r="B42" s="8" t="s">
        <v>8</v>
      </c>
      <c r="C42" s="4">
        <f>MROUND((C4*0.12),0.5)</f>
        <v>12</v>
      </c>
      <c r="D42" s="4">
        <f>SUM(G42:X42)</f>
        <v>12</v>
      </c>
      <c r="E42" s="4">
        <f>C42-D42</f>
        <v>0</v>
      </c>
      <c r="F42" s="4"/>
      <c r="G42" s="4"/>
      <c r="H42" s="4"/>
      <c r="I42" s="3"/>
      <c r="J42" s="3">
        <v>6</v>
      </c>
      <c r="K42" s="3"/>
      <c r="L42" s="3"/>
      <c r="M42" s="3"/>
      <c r="N42" s="3">
        <v>3</v>
      </c>
      <c r="O42" s="3">
        <v>3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s="7" customFormat="1" x14ac:dyDescent="0.25">
      <c r="A43" s="8"/>
      <c r="B43" s="8" t="s">
        <v>67</v>
      </c>
      <c r="C43" s="4">
        <v>8</v>
      </c>
      <c r="D43" s="4">
        <f>SUM(G43:X43)</f>
        <v>8</v>
      </c>
      <c r="E43" s="4">
        <f>C43-D43</f>
        <v>0</v>
      </c>
      <c r="F43" s="3"/>
      <c r="G43" s="3"/>
      <c r="H43" s="3"/>
      <c r="I43" s="3"/>
      <c r="J43" s="3"/>
      <c r="K43" s="3"/>
      <c r="L43" s="3">
        <v>4</v>
      </c>
      <c r="M43" s="3"/>
      <c r="N43" s="3">
        <v>4</v>
      </c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s="7" customFormat="1" x14ac:dyDescent="0.25">
      <c r="A44" s="12" t="s">
        <v>29</v>
      </c>
      <c r="B44" s="8"/>
      <c r="C44" s="4"/>
      <c r="D44" s="16"/>
      <c r="E44" s="16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s="7" customFormat="1" x14ac:dyDescent="0.25">
      <c r="A45" s="8"/>
      <c r="B45" s="8" t="s">
        <v>28</v>
      </c>
      <c r="C45" s="4">
        <v>4</v>
      </c>
      <c r="D45" s="4">
        <f>SUM(G45:X45)</f>
        <v>4</v>
      </c>
      <c r="E45" s="4">
        <f t="shared" ref="E45:E49" si="5">C45-D45</f>
        <v>0</v>
      </c>
      <c r="F45" s="3"/>
      <c r="G45" s="3"/>
      <c r="H45" s="3"/>
      <c r="I45" s="3"/>
      <c r="J45" s="3"/>
      <c r="K45" s="3"/>
      <c r="L45" s="3">
        <v>4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s="7" customFormat="1" x14ac:dyDescent="0.25">
      <c r="A46" s="8"/>
      <c r="B46" s="8" t="s">
        <v>25</v>
      </c>
      <c r="C46" s="4">
        <v>3</v>
      </c>
      <c r="D46" s="4">
        <f>SUM(G46:X46)</f>
        <v>3</v>
      </c>
      <c r="E46" s="4">
        <f t="shared" si="5"/>
        <v>0</v>
      </c>
      <c r="F46" s="3"/>
      <c r="G46" s="3"/>
      <c r="H46" s="3"/>
      <c r="I46" s="3"/>
      <c r="J46" s="3"/>
      <c r="K46" s="3"/>
      <c r="L46" s="3">
        <v>3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s="7" customFormat="1" x14ac:dyDescent="0.25">
      <c r="A47" s="8"/>
      <c r="B47" s="8" t="s">
        <v>5</v>
      </c>
      <c r="C47" s="4">
        <v>14</v>
      </c>
      <c r="D47" s="4">
        <f>SUM(G47:X47)</f>
        <v>14</v>
      </c>
      <c r="E47" s="4">
        <f t="shared" si="5"/>
        <v>0</v>
      </c>
      <c r="F47" s="3"/>
      <c r="G47" s="3"/>
      <c r="H47" s="3"/>
      <c r="I47" s="3"/>
      <c r="J47" s="3"/>
      <c r="K47" s="3">
        <v>0.5</v>
      </c>
      <c r="L47" s="3">
        <v>13.5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s="7" customFormat="1" x14ac:dyDescent="0.25">
      <c r="A48" s="12"/>
      <c r="B48" s="8" t="s">
        <v>52</v>
      </c>
      <c r="C48" s="4">
        <v>1</v>
      </c>
      <c r="D48" s="4">
        <f>SUM(G48:X48)</f>
        <v>1</v>
      </c>
      <c r="E48" s="4">
        <f>C48-D48</f>
        <v>0</v>
      </c>
      <c r="F48" s="3"/>
      <c r="G48" s="3"/>
      <c r="H48" s="3"/>
      <c r="I48" s="3"/>
      <c r="J48" s="3">
        <v>1</v>
      </c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s="7" customFormat="1" x14ac:dyDescent="0.25">
      <c r="A49" s="8"/>
      <c r="B49" s="8" t="s">
        <v>4</v>
      </c>
      <c r="C49" s="4">
        <v>20</v>
      </c>
      <c r="D49" s="4">
        <f>SUM(G49:X49)</f>
        <v>20</v>
      </c>
      <c r="E49" s="4">
        <f t="shared" si="5"/>
        <v>0</v>
      </c>
      <c r="F49" s="3"/>
      <c r="G49" s="3"/>
      <c r="H49" s="3"/>
      <c r="I49" s="3"/>
      <c r="J49" s="3"/>
      <c r="K49" s="3"/>
      <c r="L49" s="3"/>
      <c r="M49" s="3"/>
      <c r="N49" s="3">
        <v>20</v>
      </c>
      <c r="O49" s="3"/>
      <c r="P49" s="3"/>
      <c r="Q49" s="3"/>
      <c r="R49" s="3"/>
      <c r="S49" s="3"/>
      <c r="T49" s="3"/>
      <c r="U49" s="3"/>
      <c r="V49" s="3"/>
      <c r="W49" s="3"/>
      <c r="X49" s="3"/>
      <c r="Y49" s="19"/>
      <c r="Z49" s="78" t="s">
        <v>78</v>
      </c>
      <c r="AA49" s="3"/>
    </row>
    <row r="50" spans="1:27" s="7" customFormat="1" x14ac:dyDescent="0.25">
      <c r="A50" s="12" t="s">
        <v>1</v>
      </c>
      <c r="B50" s="8"/>
      <c r="C50" s="4"/>
      <c r="D50" s="4"/>
      <c r="E50" s="16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s="7" customFormat="1" x14ac:dyDescent="0.25">
      <c r="A51" s="12"/>
      <c r="B51" s="8" t="s">
        <v>57</v>
      </c>
      <c r="C51" s="4">
        <v>2</v>
      </c>
      <c r="D51" s="4">
        <f>SUM(G51:X51)</f>
        <v>2</v>
      </c>
      <c r="E51" s="4">
        <f>C51-D51</f>
        <v>0</v>
      </c>
      <c r="F51" s="3"/>
      <c r="G51" s="3"/>
      <c r="H51" s="3"/>
      <c r="I51" s="3"/>
      <c r="J51" s="3"/>
      <c r="K51" s="3"/>
      <c r="L51" s="3"/>
      <c r="M51" s="3"/>
      <c r="N51" s="3">
        <v>2</v>
      </c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s="7" customFormat="1" x14ac:dyDescent="0.25">
      <c r="A52" s="8"/>
      <c r="B52" s="8" t="s">
        <v>58</v>
      </c>
      <c r="C52" s="4">
        <v>2</v>
      </c>
      <c r="D52" s="4">
        <f>SUM(G52:X52)</f>
        <v>2</v>
      </c>
      <c r="E52" s="4">
        <f>C52-D52</f>
        <v>0</v>
      </c>
      <c r="F52" s="3"/>
      <c r="G52" s="3"/>
      <c r="H52" s="3"/>
      <c r="I52" s="3"/>
      <c r="J52" s="3"/>
      <c r="K52" s="3"/>
      <c r="L52" s="3"/>
      <c r="M52" s="3"/>
      <c r="N52" s="3">
        <v>2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s="7" customFormat="1" x14ac:dyDescent="0.25">
      <c r="A53" s="8"/>
      <c r="B53" s="8" t="s">
        <v>59</v>
      </c>
      <c r="C53" s="4">
        <v>2</v>
      </c>
      <c r="D53" s="4">
        <f>SUM(G53:X53)</f>
        <v>2</v>
      </c>
      <c r="E53" s="4">
        <f>C53-D53</f>
        <v>0</v>
      </c>
      <c r="F53" s="3"/>
      <c r="G53" s="3"/>
      <c r="H53" s="3"/>
      <c r="I53" s="3"/>
      <c r="J53" s="3"/>
      <c r="K53" s="3"/>
      <c r="L53" s="3"/>
      <c r="M53" s="3"/>
      <c r="N53" s="3">
        <v>2</v>
      </c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s="7" customFormat="1" x14ac:dyDescent="0.25">
      <c r="A54" s="12" t="s">
        <v>3</v>
      </c>
      <c r="B54" s="8"/>
      <c r="C54" s="4"/>
      <c r="D54" s="4"/>
      <c r="E54" s="4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s="7" customFormat="1" ht="30" x14ac:dyDescent="0.25">
      <c r="A55" s="8"/>
      <c r="B55" s="77" t="s">
        <v>66</v>
      </c>
      <c r="C55" s="4">
        <v>8</v>
      </c>
      <c r="D55" s="4">
        <f t="shared" ref="D55:D58" si="6">SUM(G55:X55)</f>
        <v>8</v>
      </c>
      <c r="E55" s="4">
        <f t="shared" ref="E55:E59" si="7">C55-D55</f>
        <v>0</v>
      </c>
      <c r="F55" s="3"/>
      <c r="G55" s="3"/>
      <c r="H55" s="3"/>
      <c r="I55" s="3"/>
      <c r="J55" s="3"/>
      <c r="K55" s="3"/>
      <c r="L55" s="3">
        <v>8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s="7" customFormat="1" ht="30" x14ac:dyDescent="0.25">
      <c r="A56" s="8"/>
      <c r="B56" s="77" t="s">
        <v>75</v>
      </c>
      <c r="C56" s="4">
        <v>14</v>
      </c>
      <c r="D56" s="4">
        <f t="shared" si="6"/>
        <v>14</v>
      </c>
      <c r="E56" s="4">
        <f t="shared" si="7"/>
        <v>0</v>
      </c>
      <c r="F56" s="3"/>
      <c r="G56" s="3"/>
      <c r="H56" s="3"/>
      <c r="I56" s="3"/>
      <c r="J56" s="3">
        <v>11</v>
      </c>
      <c r="K56" s="3"/>
      <c r="L56" s="3"/>
      <c r="M56" s="3"/>
      <c r="N56" s="3">
        <v>3</v>
      </c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s="7" customFormat="1" x14ac:dyDescent="0.25">
      <c r="A57" s="8"/>
      <c r="B57" s="8" t="s">
        <v>72</v>
      </c>
      <c r="C57" s="4">
        <v>12</v>
      </c>
      <c r="D57" s="4">
        <f t="shared" si="6"/>
        <v>12</v>
      </c>
      <c r="E57" s="4">
        <f t="shared" si="7"/>
        <v>0</v>
      </c>
      <c r="F57" s="3"/>
      <c r="G57" s="3"/>
      <c r="H57" s="3"/>
      <c r="I57" s="3"/>
      <c r="J57" s="3">
        <v>4</v>
      </c>
      <c r="K57" s="3"/>
      <c r="L57" s="3"/>
      <c r="M57" s="3"/>
      <c r="N57" s="3">
        <v>8</v>
      </c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s="7" customFormat="1" x14ac:dyDescent="0.25">
      <c r="A58" s="8"/>
      <c r="B58" s="8" t="s">
        <v>73</v>
      </c>
      <c r="C58" s="4">
        <v>10</v>
      </c>
      <c r="D58" s="4">
        <f t="shared" si="6"/>
        <v>10</v>
      </c>
      <c r="E58" s="4">
        <f t="shared" si="7"/>
        <v>0</v>
      </c>
      <c r="F58" s="3"/>
      <c r="G58" s="3"/>
      <c r="H58" s="3"/>
      <c r="I58" s="3"/>
      <c r="J58" s="3">
        <v>7</v>
      </c>
      <c r="K58" s="3"/>
      <c r="L58" s="3"/>
      <c r="M58" s="3"/>
      <c r="N58" s="3">
        <v>3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s="7" customFormat="1" ht="15.75" thickBot="1" x14ac:dyDescent="0.3">
      <c r="A59" s="8"/>
      <c r="B59" s="18" t="s">
        <v>27</v>
      </c>
      <c r="C59" s="5">
        <f>SUM(C41:C58)</f>
        <v>115</v>
      </c>
      <c r="D59" s="5">
        <f>SUM(D41:D58)</f>
        <v>115</v>
      </c>
      <c r="E59" s="5">
        <f t="shared" si="7"/>
        <v>0</v>
      </c>
      <c r="F59" s="3"/>
      <c r="G59" s="5">
        <f t="shared" ref="G59:X59" si="8">SUM(G41:G58)</f>
        <v>2</v>
      </c>
      <c r="H59" s="5">
        <f t="shared" si="8"/>
        <v>0</v>
      </c>
      <c r="I59" s="5">
        <f t="shared" si="8"/>
        <v>0</v>
      </c>
      <c r="J59" s="5">
        <f t="shared" si="8"/>
        <v>30</v>
      </c>
      <c r="K59" s="5">
        <f t="shared" si="8"/>
        <v>0.5</v>
      </c>
      <c r="L59" s="5">
        <f t="shared" si="8"/>
        <v>32.5</v>
      </c>
      <c r="M59" s="5">
        <f t="shared" si="8"/>
        <v>0</v>
      </c>
      <c r="N59" s="5">
        <f t="shared" si="8"/>
        <v>47</v>
      </c>
      <c r="O59" s="5">
        <f t="shared" si="8"/>
        <v>3</v>
      </c>
      <c r="P59" s="5">
        <f t="shared" si="8"/>
        <v>0</v>
      </c>
      <c r="Q59" s="5">
        <f t="shared" si="8"/>
        <v>0</v>
      </c>
      <c r="R59" s="5">
        <f t="shared" si="8"/>
        <v>0</v>
      </c>
      <c r="S59" s="5">
        <f t="shared" si="8"/>
        <v>0</v>
      </c>
      <c r="T59" s="5">
        <f t="shared" si="8"/>
        <v>0</v>
      </c>
      <c r="U59" s="5">
        <f t="shared" si="8"/>
        <v>0</v>
      </c>
      <c r="V59" s="5">
        <f t="shared" si="8"/>
        <v>0</v>
      </c>
      <c r="W59" s="5">
        <f t="shared" si="8"/>
        <v>0</v>
      </c>
      <c r="X59" s="5">
        <f t="shared" si="8"/>
        <v>0</v>
      </c>
      <c r="Y59" s="17"/>
      <c r="Z59" s="3"/>
      <c r="AA59" s="3"/>
    </row>
    <row r="60" spans="1:27" ht="16.5" hidden="1" thickTop="1" thickBot="1" x14ac:dyDescent="0.3"/>
    <row r="61" spans="1:27" hidden="1" x14ac:dyDescent="0.25">
      <c r="A61" s="79" t="s">
        <v>11</v>
      </c>
      <c r="B61" s="79"/>
      <c r="C61" s="79"/>
      <c r="D61" s="79"/>
      <c r="E61" s="79"/>
    </row>
    <row r="62" spans="1:27" hidden="1" x14ac:dyDescent="0.25">
      <c r="A62" s="12" t="s">
        <v>10</v>
      </c>
      <c r="B62" s="7"/>
      <c r="C62" s="4"/>
      <c r="D62" s="4"/>
      <c r="E62" s="4"/>
    </row>
    <row r="63" spans="1:27" hidden="1" x14ac:dyDescent="0.25">
      <c r="A63" s="7"/>
      <c r="B63" s="8" t="s">
        <v>9</v>
      </c>
      <c r="C63" s="4">
        <v>0</v>
      </c>
      <c r="D63" s="4">
        <f>SUM(G63:X63)</f>
        <v>0</v>
      </c>
      <c r="E63" s="4">
        <f>C63-D63</f>
        <v>0</v>
      </c>
      <c r="H63" s="13"/>
    </row>
    <row r="64" spans="1:27" hidden="1" x14ac:dyDescent="0.25">
      <c r="A64" s="7"/>
      <c r="B64" s="8" t="s">
        <v>8</v>
      </c>
      <c r="C64" s="4">
        <f>MROUND((C5*0.12),0.5)</f>
        <v>0</v>
      </c>
      <c r="D64" s="4">
        <f>SUM(G64:X64)</f>
        <v>0</v>
      </c>
      <c r="E64" s="4">
        <f>C64-D64</f>
        <v>0</v>
      </c>
    </row>
    <row r="65" spans="1:27" hidden="1" x14ac:dyDescent="0.25">
      <c r="A65" s="8"/>
      <c r="B65" s="8" t="s">
        <v>7</v>
      </c>
      <c r="C65" s="4">
        <v>0</v>
      </c>
      <c r="D65" s="4">
        <f>SUM(G65:X65)</f>
        <v>0</v>
      </c>
      <c r="E65" s="4">
        <f>C65-D65</f>
        <v>0</v>
      </c>
    </row>
    <row r="66" spans="1:27" hidden="1" x14ac:dyDescent="0.25">
      <c r="A66" s="12" t="s">
        <v>6</v>
      </c>
      <c r="B66" s="7"/>
      <c r="C66" s="4"/>
      <c r="D66" s="4"/>
      <c r="E66" s="4"/>
    </row>
    <row r="67" spans="1:27" hidden="1" x14ac:dyDescent="0.25">
      <c r="A67" s="7"/>
      <c r="B67" s="8" t="s">
        <v>5</v>
      </c>
      <c r="C67" s="4">
        <v>0</v>
      </c>
      <c r="D67" s="4">
        <f>SUM(G67:X67)</f>
        <v>0</v>
      </c>
      <c r="E67" s="4">
        <f>C67-D67</f>
        <v>0</v>
      </c>
    </row>
    <row r="68" spans="1:27" hidden="1" x14ac:dyDescent="0.25">
      <c r="A68" s="7"/>
      <c r="B68" s="8" t="s">
        <v>55</v>
      </c>
      <c r="C68" s="4">
        <v>0</v>
      </c>
      <c r="D68" s="4">
        <f>SUM(G68:X68)</f>
        <v>0</v>
      </c>
      <c r="E68" s="4">
        <f>C68-D68</f>
        <v>0</v>
      </c>
    </row>
    <row r="69" spans="1:27" hidden="1" x14ac:dyDescent="0.25">
      <c r="A69" s="7"/>
      <c r="B69" s="8" t="s">
        <v>56</v>
      </c>
      <c r="C69" s="4">
        <v>0</v>
      </c>
      <c r="D69" s="4">
        <f>SUM(G69:X69)</f>
        <v>0</v>
      </c>
      <c r="E69" s="4">
        <f>C69-D69</f>
        <v>0</v>
      </c>
    </row>
    <row r="70" spans="1:27" hidden="1" x14ac:dyDescent="0.25">
      <c r="B70" s="8" t="s">
        <v>4</v>
      </c>
      <c r="C70" s="4">
        <v>0</v>
      </c>
      <c r="D70" s="4">
        <f>SUM(G70:X70)</f>
        <v>0</v>
      </c>
      <c r="E70" s="4">
        <f>C70-D70</f>
        <v>0</v>
      </c>
    </row>
    <row r="71" spans="1:27" s="7" customFormat="1" hidden="1" x14ac:dyDescent="0.25">
      <c r="A71" s="11" t="s">
        <v>3</v>
      </c>
      <c r="B71" s="8"/>
      <c r="C71" s="4"/>
      <c r="D71" s="4"/>
      <c r="E71" s="4"/>
      <c r="F71" s="3"/>
      <c r="G71" s="3"/>
      <c r="H71" s="3"/>
      <c r="I71" s="3"/>
      <c r="J71" s="10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s="7" customFormat="1" hidden="1" x14ac:dyDescent="0.25">
      <c r="B72" s="9"/>
      <c r="C72" s="4">
        <v>0</v>
      </c>
      <c r="D72" s="4">
        <f t="shared" ref="D72:D79" si="9">SUM(G72:X72)</f>
        <v>0</v>
      </c>
      <c r="E72" s="4">
        <f t="shared" ref="E72:E80" si="10">C72-D72</f>
        <v>0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7" customFormat="1" hidden="1" x14ac:dyDescent="0.25">
      <c r="B73" s="8"/>
      <c r="C73" s="4">
        <v>0</v>
      </c>
      <c r="D73" s="4">
        <f t="shared" si="9"/>
        <v>0</v>
      </c>
      <c r="E73" s="4">
        <f t="shared" si="10"/>
        <v>0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s="7" customFormat="1" hidden="1" x14ac:dyDescent="0.25">
      <c r="B74" s="8"/>
      <c r="C74" s="4">
        <v>0</v>
      </c>
      <c r="D74" s="4">
        <f t="shared" si="9"/>
        <v>0</v>
      </c>
      <c r="E74" s="4">
        <f t="shared" si="10"/>
        <v>0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s="7" customFormat="1" hidden="1" x14ac:dyDescent="0.25">
      <c r="B75" s="8"/>
      <c r="C75" s="4">
        <v>0</v>
      </c>
      <c r="D75" s="4">
        <f t="shared" si="9"/>
        <v>0</v>
      </c>
      <c r="E75" s="4">
        <f t="shared" si="10"/>
        <v>0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s="7" customFormat="1" hidden="1" x14ac:dyDescent="0.25">
      <c r="B76" s="8"/>
      <c r="C76" s="4">
        <v>0</v>
      </c>
      <c r="D76" s="4">
        <f t="shared" si="9"/>
        <v>0</v>
      </c>
      <c r="E76" s="4">
        <f t="shared" si="10"/>
        <v>0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s="7" customFormat="1" hidden="1" x14ac:dyDescent="0.25">
      <c r="B77" s="8"/>
      <c r="C77" s="4">
        <v>0</v>
      </c>
      <c r="D77" s="4">
        <f t="shared" si="9"/>
        <v>0</v>
      </c>
      <c r="E77" s="4">
        <f t="shared" si="10"/>
        <v>0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s="7" customFormat="1" hidden="1" x14ac:dyDescent="0.25">
      <c r="B78" s="8"/>
      <c r="C78" s="4">
        <v>0</v>
      </c>
      <c r="D78" s="4">
        <f t="shared" si="9"/>
        <v>0</v>
      </c>
      <c r="E78" s="4">
        <f t="shared" si="10"/>
        <v>0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s="7" customFormat="1" hidden="1" x14ac:dyDescent="0.25">
      <c r="B79" s="8"/>
      <c r="C79" s="4">
        <v>0</v>
      </c>
      <c r="D79" s="4">
        <f t="shared" si="9"/>
        <v>0</v>
      </c>
      <c r="E79" s="4">
        <f t="shared" si="10"/>
        <v>0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5.75" hidden="1" thickBot="1" x14ac:dyDescent="0.3">
      <c r="B80" s="6" t="s">
        <v>2</v>
      </c>
      <c r="C80" s="5">
        <f>SUM(C63:C79)</f>
        <v>0</v>
      </c>
      <c r="D80" s="5">
        <f>SUM(D63:D79)</f>
        <v>0</v>
      </c>
      <c r="E80" s="5">
        <f t="shared" si="10"/>
        <v>0</v>
      </c>
      <c r="G80" s="5">
        <f t="shared" ref="G80:X80" si="11">SUM(G63:G79)</f>
        <v>0</v>
      </c>
      <c r="H80" s="5">
        <f t="shared" si="11"/>
        <v>0</v>
      </c>
      <c r="I80" s="5">
        <f t="shared" si="11"/>
        <v>0</v>
      </c>
      <c r="J80" s="5">
        <f t="shared" si="11"/>
        <v>0</v>
      </c>
      <c r="K80" s="5">
        <f t="shared" si="11"/>
        <v>0</v>
      </c>
      <c r="L80" s="5">
        <f t="shared" si="11"/>
        <v>0</v>
      </c>
      <c r="M80" s="5">
        <f t="shared" si="11"/>
        <v>0</v>
      </c>
      <c r="N80" s="5">
        <f t="shared" si="11"/>
        <v>0</v>
      </c>
      <c r="O80" s="5">
        <f t="shared" si="11"/>
        <v>0</v>
      </c>
      <c r="P80" s="5">
        <f t="shared" si="11"/>
        <v>0</v>
      </c>
      <c r="Q80" s="5">
        <f t="shared" si="11"/>
        <v>0</v>
      </c>
      <c r="R80" s="5">
        <f t="shared" si="11"/>
        <v>0</v>
      </c>
      <c r="S80" s="5">
        <f t="shared" si="11"/>
        <v>0</v>
      </c>
      <c r="T80" s="5">
        <f t="shared" si="11"/>
        <v>0</v>
      </c>
      <c r="U80" s="5">
        <f t="shared" si="11"/>
        <v>0</v>
      </c>
      <c r="V80" s="5">
        <f t="shared" si="11"/>
        <v>0</v>
      </c>
      <c r="W80" s="5">
        <f t="shared" si="11"/>
        <v>0</v>
      </c>
      <c r="X80" s="5">
        <f t="shared" si="11"/>
        <v>0</v>
      </c>
    </row>
    <row r="81" spans="3:5" ht="15.75" hidden="1" thickTop="1" x14ac:dyDescent="0.25">
      <c r="C81" s="4"/>
      <c r="D81" s="4"/>
      <c r="E81" s="4"/>
    </row>
    <row r="82" spans="3:5" hidden="1" x14ac:dyDescent="0.25"/>
    <row r="83" spans="3:5" ht="15.75" thickTop="1" x14ac:dyDescent="0.25"/>
  </sheetData>
  <mergeCells count="4">
    <mergeCell ref="A8:E8"/>
    <mergeCell ref="A61:E61"/>
    <mergeCell ref="A39:E39"/>
    <mergeCell ref="G1:X4"/>
  </mergeCells>
  <pageMargins left="0.75" right="0.75" top="1" bottom="1" header="0.5" footer="0.5"/>
  <pageSetup orientation="portrait" horizontalDpi="4294967293" vertic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25"/>
  <sheetViews>
    <sheetView showGridLines="0" workbookViewId="0">
      <selection activeCell="D7" sqref="D7"/>
    </sheetView>
  </sheetViews>
  <sheetFormatPr defaultColWidth="8.85546875" defaultRowHeight="15" x14ac:dyDescent="0.25"/>
  <cols>
    <col min="1" max="1" width="4.28515625" style="1" bestFit="1" customWidth="1"/>
    <col min="2" max="2" width="16.140625" style="1" customWidth="1"/>
    <col min="3" max="3" width="5.85546875" style="1" hidden="1" customWidth="1"/>
    <col min="4" max="4" width="9.7109375" style="1" customWidth="1"/>
    <col min="5" max="6" width="6.140625" style="1" hidden="1" customWidth="1"/>
    <col min="7" max="7" width="9.7109375" style="1" customWidth="1"/>
    <col min="8" max="9" width="6.140625" style="1" hidden="1" customWidth="1"/>
    <col min="10" max="10" width="9.7109375" style="1" customWidth="1"/>
    <col min="11" max="12" width="6.140625" style="1" hidden="1" customWidth="1"/>
    <col min="13" max="13" width="9.7109375" style="1" customWidth="1"/>
    <col min="14" max="15" width="6.140625" style="1" hidden="1" customWidth="1"/>
    <col min="16" max="16" width="9.7109375" style="1" customWidth="1"/>
    <col min="17" max="18" width="6.140625" style="1" hidden="1" customWidth="1"/>
    <col min="19" max="19" width="9.7109375" style="1" customWidth="1"/>
    <col min="20" max="21" width="6.140625" style="1" hidden="1" customWidth="1"/>
    <col min="22" max="22" width="9.7109375" style="1" customWidth="1"/>
    <col min="23" max="24" width="6.140625" style="1" hidden="1" customWidth="1"/>
    <col min="25" max="25" width="9.7109375" style="1" customWidth="1"/>
    <col min="26" max="27" width="6.140625" style="1" hidden="1" customWidth="1"/>
    <col min="28" max="28" width="9.7109375" style="1" customWidth="1"/>
    <col min="29" max="30" width="6.140625" style="1" hidden="1" customWidth="1"/>
    <col min="31" max="31" width="9.7109375" style="1" customWidth="1"/>
    <col min="32" max="32" width="6.140625" style="1" hidden="1" customWidth="1"/>
    <col min="33" max="33" width="6.7109375" style="1" hidden="1" customWidth="1"/>
    <col min="34" max="34" width="21.140625" style="1" customWidth="1"/>
    <col min="35" max="36" width="6.7109375" style="1" hidden="1" customWidth="1"/>
    <col min="37" max="37" width="15.28515625" style="1" customWidth="1"/>
    <col min="38" max="38" width="6.7109375" style="1" hidden="1" customWidth="1"/>
    <col min="39" max="16384" width="8.85546875" style="1"/>
  </cols>
  <sheetData>
    <row r="2" spans="1:38" x14ac:dyDescent="0.25">
      <c r="A2" s="64" t="s">
        <v>50</v>
      </c>
      <c r="B2" s="28" t="s">
        <v>49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1:38" ht="15.75" thickBot="1" x14ac:dyDescent="0.3"/>
    <row r="4" spans="1:38" ht="15.75" thickBot="1" x14ac:dyDescent="0.3">
      <c r="C4" s="81" t="s">
        <v>48</v>
      </c>
      <c r="D4" s="82"/>
      <c r="E4" s="83"/>
      <c r="F4" s="81" t="s">
        <v>47</v>
      </c>
      <c r="G4" s="82"/>
      <c r="H4" s="83"/>
      <c r="I4" s="81" t="s">
        <v>46</v>
      </c>
      <c r="J4" s="82"/>
      <c r="K4" s="83"/>
      <c r="L4" s="81" t="s">
        <v>61</v>
      </c>
      <c r="M4" s="82"/>
      <c r="N4" s="83"/>
      <c r="O4" s="81" t="s">
        <v>62</v>
      </c>
      <c r="P4" s="82"/>
      <c r="Q4" s="83"/>
      <c r="R4" s="81" t="s">
        <v>63</v>
      </c>
      <c r="S4" s="82"/>
      <c r="T4" s="83"/>
      <c r="U4" s="81" t="s">
        <v>68</v>
      </c>
      <c r="V4" s="82"/>
      <c r="W4" s="83"/>
      <c r="X4" s="81" t="s">
        <v>69</v>
      </c>
      <c r="Y4" s="82"/>
      <c r="Z4" s="83"/>
      <c r="AA4" s="81" t="s">
        <v>70</v>
      </c>
      <c r="AB4" s="82"/>
      <c r="AC4" s="83"/>
      <c r="AD4" s="81" t="s">
        <v>71</v>
      </c>
      <c r="AE4" s="82"/>
      <c r="AF4" s="83"/>
      <c r="AG4" s="84" t="s">
        <v>45</v>
      </c>
      <c r="AH4" s="85"/>
      <c r="AI4" s="86"/>
      <c r="AJ4" s="84" t="s">
        <v>33</v>
      </c>
      <c r="AK4" s="85"/>
      <c r="AL4" s="86"/>
    </row>
    <row r="5" spans="1:38" ht="15.75" thickBot="1" x14ac:dyDescent="0.3">
      <c r="B5" s="63" t="s">
        <v>44</v>
      </c>
      <c r="C5" s="62" t="s">
        <v>42</v>
      </c>
      <c r="D5" s="61" t="s">
        <v>43</v>
      </c>
      <c r="E5" s="60" t="s">
        <v>41</v>
      </c>
      <c r="F5" s="62" t="s">
        <v>42</v>
      </c>
      <c r="G5" s="61" t="s">
        <v>43</v>
      </c>
      <c r="H5" s="60" t="s">
        <v>41</v>
      </c>
      <c r="I5" s="62" t="s">
        <v>42</v>
      </c>
      <c r="J5" s="61" t="s">
        <v>43</v>
      </c>
      <c r="K5" s="60" t="s">
        <v>41</v>
      </c>
      <c r="L5" s="62" t="s">
        <v>42</v>
      </c>
      <c r="M5" s="61" t="s">
        <v>43</v>
      </c>
      <c r="N5" s="60" t="s">
        <v>41</v>
      </c>
      <c r="O5" s="62" t="s">
        <v>42</v>
      </c>
      <c r="P5" s="61" t="s">
        <v>43</v>
      </c>
      <c r="Q5" s="60" t="s">
        <v>41</v>
      </c>
      <c r="R5" s="62" t="s">
        <v>42</v>
      </c>
      <c r="S5" s="61" t="s">
        <v>43</v>
      </c>
      <c r="T5" s="60" t="s">
        <v>41</v>
      </c>
      <c r="U5" s="62" t="s">
        <v>42</v>
      </c>
      <c r="V5" s="61" t="s">
        <v>43</v>
      </c>
      <c r="W5" s="60" t="s">
        <v>41</v>
      </c>
      <c r="X5" s="62" t="s">
        <v>42</v>
      </c>
      <c r="Y5" s="61" t="s">
        <v>43</v>
      </c>
      <c r="Z5" s="60" t="s">
        <v>41</v>
      </c>
      <c r="AA5" s="62" t="s">
        <v>42</v>
      </c>
      <c r="AB5" s="61" t="s">
        <v>43</v>
      </c>
      <c r="AC5" s="60" t="s">
        <v>41</v>
      </c>
      <c r="AD5" s="62" t="s">
        <v>42</v>
      </c>
      <c r="AE5" s="61" t="s">
        <v>43</v>
      </c>
      <c r="AF5" s="60" t="s">
        <v>41</v>
      </c>
      <c r="AG5" s="62" t="s">
        <v>42</v>
      </c>
      <c r="AH5" s="61" t="s">
        <v>43</v>
      </c>
      <c r="AI5" s="60" t="s">
        <v>41</v>
      </c>
      <c r="AJ5" s="62" t="s">
        <v>42</v>
      </c>
      <c r="AK5" s="61" t="s">
        <v>43</v>
      </c>
      <c r="AL5" s="60" t="s">
        <v>41</v>
      </c>
    </row>
    <row r="6" spans="1:38" ht="15.75" thickBot="1" x14ac:dyDescent="0.3">
      <c r="B6" s="47" t="str">
        <f>'Budget Tracking'!G7</f>
        <v>Bryson/Joshua</v>
      </c>
      <c r="C6" s="59">
        <v>0</v>
      </c>
      <c r="D6" s="58">
        <v>1</v>
      </c>
      <c r="E6" s="57">
        <v>0</v>
      </c>
      <c r="F6" s="59">
        <v>0</v>
      </c>
      <c r="G6" s="58">
        <v>0</v>
      </c>
      <c r="H6" s="57">
        <v>0</v>
      </c>
      <c r="I6" s="59">
        <v>0</v>
      </c>
      <c r="J6" s="58">
        <v>1</v>
      </c>
      <c r="K6" s="57">
        <v>0</v>
      </c>
      <c r="L6" s="59">
        <v>0</v>
      </c>
      <c r="M6" s="58">
        <v>0</v>
      </c>
      <c r="N6" s="57">
        <v>0</v>
      </c>
      <c r="O6" s="59">
        <v>0</v>
      </c>
      <c r="P6" s="58">
        <v>0</v>
      </c>
      <c r="Q6" s="57">
        <v>0</v>
      </c>
      <c r="R6" s="59">
        <v>0</v>
      </c>
      <c r="S6" s="58">
        <v>0</v>
      </c>
      <c r="T6" s="57">
        <v>0</v>
      </c>
      <c r="U6" s="59">
        <v>0</v>
      </c>
      <c r="V6" s="58">
        <v>0</v>
      </c>
      <c r="W6" s="57">
        <v>0</v>
      </c>
      <c r="X6" s="59">
        <v>0</v>
      </c>
      <c r="Y6" s="58">
        <v>0</v>
      </c>
      <c r="Z6" s="57">
        <v>0</v>
      </c>
      <c r="AA6" s="59">
        <v>0</v>
      </c>
      <c r="AB6" s="58">
        <v>0</v>
      </c>
      <c r="AC6" s="57">
        <v>0</v>
      </c>
      <c r="AD6" s="59">
        <v>0</v>
      </c>
      <c r="AE6" s="58">
        <v>0</v>
      </c>
      <c r="AF6" s="57">
        <v>0</v>
      </c>
      <c r="AG6" s="69">
        <f>C6+F6+I6+L6+O6+R6+U6+X6+AA6+AD6</f>
        <v>0</v>
      </c>
      <c r="AH6" s="70">
        <f t="shared" ref="AH6:AI6" si="0">D6+G6+J6+M6+P6+S6+V6+Y6+AB6+AE6</f>
        <v>2</v>
      </c>
      <c r="AI6" s="71">
        <f t="shared" si="0"/>
        <v>0</v>
      </c>
      <c r="AJ6" s="56">
        <f>AG6-'Budget Tracking'!G37</f>
        <v>0</v>
      </c>
      <c r="AK6" s="56">
        <f>AH6-'Budget Tracking'!G59</f>
        <v>0</v>
      </c>
      <c r="AL6" s="55">
        <f>AI6-'Budget Tracking'!G80</f>
        <v>0</v>
      </c>
    </row>
    <row r="7" spans="1:38" ht="15.75" thickBot="1" x14ac:dyDescent="0.3">
      <c r="B7" s="47" t="str">
        <f>'Budget Tracking'!H7</f>
        <v>Lisa</v>
      </c>
      <c r="C7" s="46">
        <v>0</v>
      </c>
      <c r="D7" s="45">
        <v>0</v>
      </c>
      <c r="E7" s="44">
        <v>0</v>
      </c>
      <c r="F7" s="46">
        <v>0</v>
      </c>
      <c r="G7" s="45">
        <v>0</v>
      </c>
      <c r="H7" s="44">
        <v>0</v>
      </c>
      <c r="I7" s="46">
        <v>0</v>
      </c>
      <c r="J7" s="45">
        <v>0</v>
      </c>
      <c r="K7" s="44">
        <v>0</v>
      </c>
      <c r="L7" s="46">
        <v>0</v>
      </c>
      <c r="M7" s="45">
        <v>0</v>
      </c>
      <c r="N7" s="44">
        <v>0</v>
      </c>
      <c r="O7" s="46">
        <v>0</v>
      </c>
      <c r="P7" s="45">
        <v>0</v>
      </c>
      <c r="Q7" s="44">
        <v>0</v>
      </c>
      <c r="R7" s="46">
        <v>0</v>
      </c>
      <c r="S7" s="45">
        <v>0</v>
      </c>
      <c r="T7" s="44">
        <v>0</v>
      </c>
      <c r="U7" s="46">
        <v>0</v>
      </c>
      <c r="V7" s="45">
        <v>0</v>
      </c>
      <c r="W7" s="44">
        <v>0</v>
      </c>
      <c r="X7" s="46">
        <v>0</v>
      </c>
      <c r="Y7" s="45">
        <v>0</v>
      </c>
      <c r="Z7" s="44">
        <v>0</v>
      </c>
      <c r="AA7" s="46">
        <v>0</v>
      </c>
      <c r="AB7" s="45">
        <v>0</v>
      </c>
      <c r="AC7" s="44">
        <v>0</v>
      </c>
      <c r="AD7" s="46">
        <v>0</v>
      </c>
      <c r="AE7" s="45">
        <v>0</v>
      </c>
      <c r="AF7" s="44">
        <v>0</v>
      </c>
      <c r="AG7" s="72">
        <f t="shared" ref="AG7:AG23" si="1">C7+F7+I7+L7+O7+R7+U7+X7+AA7+AD7</f>
        <v>0</v>
      </c>
      <c r="AH7" s="73">
        <f t="shared" ref="AH7:AH23" si="2">D7+G7+J7+M7+P7+S7+V7+Y7+AB7+AE7</f>
        <v>0</v>
      </c>
      <c r="AI7" s="74">
        <f t="shared" ref="AI7:AI23" si="3">E7+H7+K7+N7+Q7+T7+W7+Z7+AC7+AF7</f>
        <v>0</v>
      </c>
      <c r="AJ7" s="43">
        <f>AG7-'Budget Tracking'!H37</f>
        <v>0</v>
      </c>
      <c r="AK7" s="43">
        <f>AH7-'Budget Tracking'!H59</f>
        <v>0</v>
      </c>
      <c r="AL7" s="42">
        <f>AI7-'Budget Tracking'!H80</f>
        <v>0</v>
      </c>
    </row>
    <row r="8" spans="1:38" ht="15.75" thickBot="1" x14ac:dyDescent="0.3">
      <c r="B8" s="47" t="str">
        <f>'Budget Tracking'!I7</f>
        <v>Katie</v>
      </c>
      <c r="C8" s="46">
        <v>0</v>
      </c>
      <c r="D8" s="45">
        <v>0</v>
      </c>
      <c r="E8" s="44">
        <v>0</v>
      </c>
      <c r="F8" s="46">
        <v>0</v>
      </c>
      <c r="G8" s="45">
        <v>0</v>
      </c>
      <c r="H8" s="44">
        <v>0</v>
      </c>
      <c r="I8" s="46">
        <v>0</v>
      </c>
      <c r="J8" s="45">
        <v>0</v>
      </c>
      <c r="K8" s="44">
        <v>0</v>
      </c>
      <c r="L8" s="46">
        <v>0</v>
      </c>
      <c r="M8" s="45">
        <v>0</v>
      </c>
      <c r="N8" s="44">
        <v>0</v>
      </c>
      <c r="O8" s="46">
        <v>0</v>
      </c>
      <c r="P8" s="45">
        <v>0</v>
      </c>
      <c r="Q8" s="44">
        <v>0</v>
      </c>
      <c r="R8" s="46">
        <v>0</v>
      </c>
      <c r="S8" s="45">
        <v>0</v>
      </c>
      <c r="T8" s="44">
        <v>0</v>
      </c>
      <c r="U8" s="46">
        <v>0</v>
      </c>
      <c r="V8" s="45">
        <v>0</v>
      </c>
      <c r="W8" s="44">
        <v>0</v>
      </c>
      <c r="X8" s="46">
        <v>0</v>
      </c>
      <c r="Y8" s="45">
        <v>0</v>
      </c>
      <c r="Z8" s="44">
        <v>0</v>
      </c>
      <c r="AA8" s="46">
        <v>0</v>
      </c>
      <c r="AB8" s="45">
        <v>0</v>
      </c>
      <c r="AC8" s="44">
        <v>0</v>
      </c>
      <c r="AD8" s="46">
        <v>0</v>
      </c>
      <c r="AE8" s="45">
        <v>0</v>
      </c>
      <c r="AF8" s="44">
        <v>0</v>
      </c>
      <c r="AG8" s="72">
        <f t="shared" si="1"/>
        <v>0</v>
      </c>
      <c r="AH8" s="73">
        <f t="shared" si="2"/>
        <v>0</v>
      </c>
      <c r="AI8" s="74">
        <f t="shared" si="3"/>
        <v>0</v>
      </c>
      <c r="AJ8" s="43">
        <f>AG8-'Budget Tracking'!I37</f>
        <v>0</v>
      </c>
      <c r="AK8" s="43">
        <f>AH8-'Budget Tracking'!I59</f>
        <v>0</v>
      </c>
      <c r="AL8" s="42">
        <f>AI8-'Budget Tracking'!I80</f>
        <v>0</v>
      </c>
    </row>
    <row r="9" spans="1:38" ht="15.75" thickBot="1" x14ac:dyDescent="0.3">
      <c r="B9" s="47" t="str">
        <f>'Budget Tracking'!J7</f>
        <v>Lisa</v>
      </c>
      <c r="C9" s="46">
        <v>0</v>
      </c>
      <c r="D9" s="45">
        <v>8</v>
      </c>
      <c r="E9" s="44">
        <v>0</v>
      </c>
      <c r="F9" s="46">
        <v>0</v>
      </c>
      <c r="G9" s="45">
        <v>0</v>
      </c>
      <c r="H9" s="44">
        <v>0</v>
      </c>
      <c r="I9" s="46">
        <v>0</v>
      </c>
      <c r="J9" s="45">
        <v>0</v>
      </c>
      <c r="K9" s="44">
        <v>0</v>
      </c>
      <c r="L9" s="46">
        <v>0</v>
      </c>
      <c r="M9" s="45">
        <v>1</v>
      </c>
      <c r="N9" s="44">
        <v>0</v>
      </c>
      <c r="O9" s="46">
        <v>0</v>
      </c>
      <c r="P9" s="45">
        <v>2</v>
      </c>
      <c r="Q9" s="44">
        <v>0</v>
      </c>
      <c r="R9" s="46">
        <v>0</v>
      </c>
      <c r="S9" s="45">
        <v>0.5</v>
      </c>
      <c r="T9" s="44">
        <v>0</v>
      </c>
      <c r="U9" s="46">
        <v>0</v>
      </c>
      <c r="V9" s="45">
        <v>1</v>
      </c>
      <c r="W9" s="44">
        <v>0</v>
      </c>
      <c r="X9" s="46">
        <v>0</v>
      </c>
      <c r="Y9" s="45">
        <v>3.5</v>
      </c>
      <c r="Z9" s="44">
        <v>0</v>
      </c>
      <c r="AA9" s="46">
        <v>0</v>
      </c>
      <c r="AB9" s="45">
        <v>7</v>
      </c>
      <c r="AC9" s="44">
        <v>0</v>
      </c>
      <c r="AD9" s="46">
        <v>0</v>
      </c>
      <c r="AE9" s="45">
        <v>7</v>
      </c>
      <c r="AF9" s="44">
        <v>0</v>
      </c>
      <c r="AG9" s="72">
        <f t="shared" si="1"/>
        <v>0</v>
      </c>
      <c r="AH9" s="73">
        <f t="shared" si="2"/>
        <v>30</v>
      </c>
      <c r="AI9" s="74">
        <f t="shared" si="3"/>
        <v>0</v>
      </c>
      <c r="AJ9" s="43">
        <f>AG9-'Budget Tracking'!J37</f>
        <v>0</v>
      </c>
      <c r="AK9" s="43">
        <f>AH9-'Budget Tracking'!J59</f>
        <v>0</v>
      </c>
      <c r="AL9" s="42">
        <f>AI9-'Budget Tracking'!J80</f>
        <v>0</v>
      </c>
    </row>
    <row r="10" spans="1:38" ht="15.75" thickBot="1" x14ac:dyDescent="0.3">
      <c r="B10" s="47" t="str">
        <f>'Budget Tracking'!K7</f>
        <v>Chris</v>
      </c>
      <c r="C10" s="46">
        <v>0</v>
      </c>
      <c r="D10" s="45">
        <v>0.5</v>
      </c>
      <c r="E10" s="44">
        <v>0</v>
      </c>
      <c r="F10" s="46">
        <v>0</v>
      </c>
      <c r="G10" s="45">
        <v>0</v>
      </c>
      <c r="H10" s="44">
        <v>0</v>
      </c>
      <c r="I10" s="46">
        <v>0</v>
      </c>
      <c r="J10" s="45">
        <v>0</v>
      </c>
      <c r="K10" s="44">
        <v>0</v>
      </c>
      <c r="L10" s="46">
        <v>0</v>
      </c>
      <c r="M10" s="45">
        <v>0</v>
      </c>
      <c r="N10" s="44">
        <v>0</v>
      </c>
      <c r="O10" s="46">
        <v>0</v>
      </c>
      <c r="P10" s="45">
        <v>0</v>
      </c>
      <c r="Q10" s="44">
        <v>0</v>
      </c>
      <c r="R10" s="46">
        <v>0</v>
      </c>
      <c r="S10" s="45">
        <v>0</v>
      </c>
      <c r="T10" s="44">
        <v>0</v>
      </c>
      <c r="U10" s="46">
        <v>0</v>
      </c>
      <c r="V10" s="45">
        <v>0</v>
      </c>
      <c r="W10" s="44">
        <v>0</v>
      </c>
      <c r="X10" s="46">
        <v>0</v>
      </c>
      <c r="Y10" s="45">
        <v>0</v>
      </c>
      <c r="Z10" s="44">
        <v>0</v>
      </c>
      <c r="AA10" s="46">
        <v>0</v>
      </c>
      <c r="AB10" s="45">
        <v>0</v>
      </c>
      <c r="AC10" s="44">
        <v>0</v>
      </c>
      <c r="AD10" s="46">
        <v>0</v>
      </c>
      <c r="AE10" s="45">
        <v>0</v>
      </c>
      <c r="AF10" s="44">
        <v>0</v>
      </c>
      <c r="AG10" s="72">
        <f t="shared" si="1"/>
        <v>0</v>
      </c>
      <c r="AH10" s="73">
        <f t="shared" si="2"/>
        <v>0.5</v>
      </c>
      <c r="AI10" s="74">
        <f t="shared" si="3"/>
        <v>0</v>
      </c>
      <c r="AJ10" s="43">
        <f>AG10-'Budget Tracking'!K37</f>
        <v>0</v>
      </c>
      <c r="AK10" s="43">
        <f>AH10-'Budget Tracking'!K59</f>
        <v>0</v>
      </c>
      <c r="AL10" s="42">
        <f>AI10-'Budget Tracking'!K80</f>
        <v>0</v>
      </c>
    </row>
    <row r="11" spans="1:38" ht="15.75" thickBot="1" x14ac:dyDescent="0.3">
      <c r="B11" s="54" t="str">
        <f>'Budget Tracking'!L7</f>
        <v>Beau</v>
      </c>
      <c r="C11" s="46">
        <v>0</v>
      </c>
      <c r="D11" s="45">
        <v>0</v>
      </c>
      <c r="E11" s="44">
        <v>0</v>
      </c>
      <c r="F11" s="46">
        <v>0</v>
      </c>
      <c r="G11" s="45">
        <v>0</v>
      </c>
      <c r="H11" s="44">
        <v>0</v>
      </c>
      <c r="I11" s="46">
        <v>0</v>
      </c>
      <c r="J11" s="45">
        <v>22</v>
      </c>
      <c r="K11" s="44">
        <v>0</v>
      </c>
      <c r="L11" s="46">
        <v>0</v>
      </c>
      <c r="M11" s="45">
        <v>3</v>
      </c>
      <c r="N11" s="44">
        <v>0</v>
      </c>
      <c r="O11" s="46">
        <v>0</v>
      </c>
      <c r="P11" s="45">
        <v>2.5</v>
      </c>
      <c r="Q11" s="44">
        <v>0</v>
      </c>
      <c r="R11" s="46">
        <v>0</v>
      </c>
      <c r="S11" s="45">
        <v>0</v>
      </c>
      <c r="T11" s="44">
        <v>0</v>
      </c>
      <c r="U11" s="46">
        <v>0</v>
      </c>
      <c r="V11" s="45">
        <v>0</v>
      </c>
      <c r="W11" s="44">
        <v>0</v>
      </c>
      <c r="X11" s="46">
        <v>0</v>
      </c>
      <c r="Y11" s="45">
        <v>5</v>
      </c>
      <c r="Z11" s="44">
        <v>0</v>
      </c>
      <c r="AA11" s="46">
        <v>0</v>
      </c>
      <c r="AB11" s="45">
        <v>0</v>
      </c>
      <c r="AC11" s="44">
        <v>0</v>
      </c>
      <c r="AD11" s="46">
        <v>0</v>
      </c>
      <c r="AE11" s="45">
        <v>0</v>
      </c>
      <c r="AF11" s="44">
        <v>0</v>
      </c>
      <c r="AG11" s="75">
        <f t="shared" si="1"/>
        <v>0</v>
      </c>
      <c r="AH11" s="45">
        <f t="shared" si="2"/>
        <v>32.5</v>
      </c>
      <c r="AI11" s="76">
        <f t="shared" si="3"/>
        <v>0</v>
      </c>
      <c r="AJ11" s="43">
        <f>AG11-'Budget Tracking'!L37</f>
        <v>0</v>
      </c>
      <c r="AK11" s="43">
        <f>AH11-'Budget Tracking'!L59</f>
        <v>0</v>
      </c>
      <c r="AL11" s="42">
        <f>AI11-'Budget Tracking'!L80</f>
        <v>0</v>
      </c>
    </row>
    <row r="12" spans="1:38" ht="15.75" thickBot="1" x14ac:dyDescent="0.3">
      <c r="B12" s="47" t="str">
        <f>'Budget Tracking'!M7</f>
        <v>Katie</v>
      </c>
      <c r="C12" s="46">
        <v>0</v>
      </c>
      <c r="D12" s="45">
        <v>0</v>
      </c>
      <c r="E12" s="44">
        <v>0</v>
      </c>
      <c r="F12" s="46">
        <v>0</v>
      </c>
      <c r="G12" s="45">
        <v>0</v>
      </c>
      <c r="H12" s="44">
        <v>0</v>
      </c>
      <c r="I12" s="46">
        <v>0</v>
      </c>
      <c r="J12" s="45">
        <v>0</v>
      </c>
      <c r="K12" s="44">
        <v>0</v>
      </c>
      <c r="L12" s="46">
        <v>0</v>
      </c>
      <c r="M12" s="45">
        <v>0</v>
      </c>
      <c r="N12" s="44">
        <v>0</v>
      </c>
      <c r="O12" s="46">
        <v>0</v>
      </c>
      <c r="P12" s="45">
        <v>0</v>
      </c>
      <c r="Q12" s="44">
        <v>0</v>
      </c>
      <c r="R12" s="46">
        <v>0</v>
      </c>
      <c r="S12" s="45">
        <v>0</v>
      </c>
      <c r="T12" s="44">
        <v>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58">
        <f t="shared" si="1"/>
        <v>0</v>
      </c>
      <c r="AH12" s="45">
        <f t="shared" si="2"/>
        <v>0</v>
      </c>
      <c r="AI12" s="58">
        <f t="shared" si="3"/>
        <v>0</v>
      </c>
      <c r="AJ12" s="43">
        <f>AG12-'Budget Tracking'!M37</f>
        <v>0</v>
      </c>
      <c r="AK12" s="43">
        <f>AH12-'Budget Tracking'!M59</f>
        <v>0</v>
      </c>
      <c r="AL12" s="42">
        <f>AI12-'Budget Tracking'!M80</f>
        <v>0</v>
      </c>
    </row>
    <row r="13" spans="1:38" ht="15.75" thickBot="1" x14ac:dyDescent="0.3">
      <c r="B13" s="47" t="str">
        <f>'Budget Tracking'!N7</f>
        <v>DJ</v>
      </c>
      <c r="C13" s="50">
        <v>0</v>
      </c>
      <c r="D13" s="49">
        <v>0</v>
      </c>
      <c r="E13" s="48">
        <v>0</v>
      </c>
      <c r="F13" s="50">
        <v>0</v>
      </c>
      <c r="G13" s="49">
        <v>0</v>
      </c>
      <c r="H13" s="48">
        <v>0</v>
      </c>
      <c r="I13" s="50">
        <v>0</v>
      </c>
      <c r="J13" s="49">
        <v>10</v>
      </c>
      <c r="K13" s="48">
        <v>0</v>
      </c>
      <c r="L13" s="50">
        <v>0</v>
      </c>
      <c r="M13" s="49">
        <v>12</v>
      </c>
      <c r="N13" s="48">
        <v>0</v>
      </c>
      <c r="O13" s="50">
        <v>0</v>
      </c>
      <c r="P13" s="49">
        <v>7</v>
      </c>
      <c r="Q13" s="48">
        <v>0</v>
      </c>
      <c r="R13" s="50">
        <v>0</v>
      </c>
      <c r="S13" s="49">
        <v>10</v>
      </c>
      <c r="T13" s="48">
        <v>0</v>
      </c>
      <c r="U13" s="67"/>
      <c r="V13" s="67">
        <v>6</v>
      </c>
      <c r="W13" s="67"/>
      <c r="X13" s="67"/>
      <c r="Y13" s="67">
        <v>2</v>
      </c>
      <c r="Z13" s="67"/>
      <c r="AA13" s="67"/>
      <c r="AB13" s="67"/>
      <c r="AC13" s="67"/>
      <c r="AD13" s="67"/>
      <c r="AE13" s="67"/>
      <c r="AF13" s="67"/>
      <c r="AG13" s="58">
        <f t="shared" si="1"/>
        <v>0</v>
      </c>
      <c r="AH13" s="58">
        <f t="shared" si="2"/>
        <v>47</v>
      </c>
      <c r="AI13" s="58">
        <f t="shared" si="3"/>
        <v>0</v>
      </c>
      <c r="AJ13" s="43">
        <f>AG13-'Budget Tracking'!N37</f>
        <v>0</v>
      </c>
      <c r="AK13" s="43">
        <f>AH13-'Budget Tracking'!N59</f>
        <v>0</v>
      </c>
      <c r="AL13" s="42">
        <f>AI13-'Budget Tracking'!N80</f>
        <v>0</v>
      </c>
    </row>
    <row r="14" spans="1:38" ht="15.75" thickBot="1" x14ac:dyDescent="0.3">
      <c r="B14" s="47" t="str">
        <f>'Budget Tracking'!O7</f>
        <v>Melissa</v>
      </c>
      <c r="C14" s="50">
        <v>0</v>
      </c>
      <c r="D14" s="49">
        <v>0</v>
      </c>
      <c r="E14" s="48">
        <v>0</v>
      </c>
      <c r="F14" s="50">
        <v>0</v>
      </c>
      <c r="G14" s="49">
        <v>0</v>
      </c>
      <c r="H14" s="48">
        <v>0</v>
      </c>
      <c r="I14" s="50">
        <v>0</v>
      </c>
      <c r="J14" s="49">
        <v>0</v>
      </c>
      <c r="K14" s="48">
        <v>0</v>
      </c>
      <c r="L14" s="50">
        <v>0</v>
      </c>
      <c r="M14" s="49">
        <v>3</v>
      </c>
      <c r="N14" s="48">
        <v>0</v>
      </c>
      <c r="O14" s="50">
        <v>0</v>
      </c>
      <c r="P14" s="49">
        <v>0</v>
      </c>
      <c r="Q14" s="48">
        <v>0</v>
      </c>
      <c r="R14" s="50">
        <v>0</v>
      </c>
      <c r="S14" s="49">
        <v>0</v>
      </c>
      <c r="T14" s="48">
        <v>0</v>
      </c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58">
        <f t="shared" si="1"/>
        <v>0</v>
      </c>
      <c r="AH14" s="58">
        <f t="shared" si="2"/>
        <v>3</v>
      </c>
      <c r="AI14" s="58">
        <f t="shared" si="3"/>
        <v>0</v>
      </c>
      <c r="AJ14" s="43">
        <f>AG14-'Budget Tracking'!O37</f>
        <v>0</v>
      </c>
      <c r="AK14" s="43">
        <f>AH14-'Budget Tracking'!O59</f>
        <v>0</v>
      </c>
      <c r="AL14" s="42">
        <f>AI14-'Budget Tracking'!O80</f>
        <v>0</v>
      </c>
    </row>
    <row r="15" spans="1:38" ht="15.75" thickBot="1" x14ac:dyDescent="0.3">
      <c r="B15" s="47" t="str">
        <f>'Budget Tracking'!P7</f>
        <v>Staff</v>
      </c>
      <c r="C15" s="50">
        <v>0</v>
      </c>
      <c r="D15" s="49">
        <v>0</v>
      </c>
      <c r="E15" s="48">
        <v>0</v>
      </c>
      <c r="F15" s="50">
        <v>0</v>
      </c>
      <c r="G15" s="49">
        <v>0</v>
      </c>
      <c r="H15" s="48">
        <v>0</v>
      </c>
      <c r="I15" s="50">
        <v>0</v>
      </c>
      <c r="J15" s="49">
        <v>0</v>
      </c>
      <c r="K15" s="48">
        <v>0</v>
      </c>
      <c r="L15" s="50">
        <v>0</v>
      </c>
      <c r="M15" s="49">
        <v>0</v>
      </c>
      <c r="N15" s="48">
        <v>0</v>
      </c>
      <c r="O15" s="50">
        <v>0</v>
      </c>
      <c r="P15" s="49">
        <v>0</v>
      </c>
      <c r="Q15" s="48">
        <v>0</v>
      </c>
      <c r="R15" s="50">
        <v>0</v>
      </c>
      <c r="S15" s="49">
        <v>0</v>
      </c>
      <c r="T15" s="48">
        <v>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58">
        <f t="shared" si="1"/>
        <v>0</v>
      </c>
      <c r="AH15" s="58">
        <f t="shared" si="2"/>
        <v>0</v>
      </c>
      <c r="AI15" s="58">
        <f t="shared" si="3"/>
        <v>0</v>
      </c>
      <c r="AJ15" s="43">
        <f>AG15-'Budget Tracking'!P37</f>
        <v>0</v>
      </c>
      <c r="AK15" s="43">
        <f>AH15-'Budget Tracking'!P59</f>
        <v>0</v>
      </c>
      <c r="AL15" s="42">
        <f>AI15-'Budget Tracking'!P80</f>
        <v>0</v>
      </c>
    </row>
    <row r="16" spans="1:38" ht="15.75" thickBot="1" x14ac:dyDescent="0.3">
      <c r="B16" s="47" t="str">
        <f>'Budget Tracking'!Q7</f>
        <v>Staff</v>
      </c>
      <c r="C16" s="53">
        <v>0</v>
      </c>
      <c r="D16" s="52">
        <v>0</v>
      </c>
      <c r="E16" s="51">
        <v>0</v>
      </c>
      <c r="F16" s="53">
        <v>0</v>
      </c>
      <c r="G16" s="52">
        <v>0</v>
      </c>
      <c r="H16" s="51">
        <v>0</v>
      </c>
      <c r="I16" s="53">
        <v>0</v>
      </c>
      <c r="J16" s="52">
        <v>0</v>
      </c>
      <c r="K16" s="51">
        <v>0</v>
      </c>
      <c r="L16" s="53">
        <v>0</v>
      </c>
      <c r="M16" s="52">
        <v>0</v>
      </c>
      <c r="N16" s="51">
        <v>0</v>
      </c>
      <c r="O16" s="53">
        <v>0</v>
      </c>
      <c r="P16" s="52">
        <v>0</v>
      </c>
      <c r="Q16" s="51">
        <v>0</v>
      </c>
      <c r="R16" s="53">
        <v>0</v>
      </c>
      <c r="S16" s="52">
        <v>0</v>
      </c>
      <c r="T16" s="51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58">
        <f t="shared" si="1"/>
        <v>0</v>
      </c>
      <c r="AH16" s="58">
        <f t="shared" si="2"/>
        <v>0</v>
      </c>
      <c r="AI16" s="58">
        <f t="shared" si="3"/>
        <v>0</v>
      </c>
      <c r="AJ16" s="43">
        <f>AG16-'Budget Tracking'!Q37</f>
        <v>0</v>
      </c>
      <c r="AK16" s="43">
        <f>AH16-'Budget Tracking'!Q59</f>
        <v>0</v>
      </c>
      <c r="AL16" s="42">
        <f>AI16-'Budget Tracking'!Q80</f>
        <v>0</v>
      </c>
    </row>
    <row r="17" spans="2:38" ht="15.75" thickBot="1" x14ac:dyDescent="0.3">
      <c r="B17" s="47" t="str">
        <f>'Budget Tracking'!R7</f>
        <v>Staff</v>
      </c>
      <c r="C17" s="50">
        <v>0</v>
      </c>
      <c r="D17" s="49">
        <v>0</v>
      </c>
      <c r="E17" s="48">
        <v>0</v>
      </c>
      <c r="F17" s="50">
        <v>0</v>
      </c>
      <c r="G17" s="49">
        <v>0</v>
      </c>
      <c r="H17" s="48">
        <v>0</v>
      </c>
      <c r="I17" s="50">
        <v>0</v>
      </c>
      <c r="J17" s="49">
        <v>0</v>
      </c>
      <c r="K17" s="48">
        <v>0</v>
      </c>
      <c r="L17" s="50">
        <v>0</v>
      </c>
      <c r="M17" s="49">
        <v>0</v>
      </c>
      <c r="N17" s="48">
        <v>0</v>
      </c>
      <c r="O17" s="50">
        <v>0</v>
      </c>
      <c r="P17" s="49">
        <v>0</v>
      </c>
      <c r="Q17" s="48">
        <v>0</v>
      </c>
      <c r="R17" s="50">
        <v>0</v>
      </c>
      <c r="S17" s="49">
        <v>0</v>
      </c>
      <c r="T17" s="48">
        <v>0</v>
      </c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58">
        <f t="shared" si="1"/>
        <v>0</v>
      </c>
      <c r="AH17" s="58">
        <f t="shared" si="2"/>
        <v>0</v>
      </c>
      <c r="AI17" s="58">
        <f t="shared" si="3"/>
        <v>0</v>
      </c>
      <c r="AJ17" s="43">
        <f>AG17-'Budget Tracking'!R37</f>
        <v>0</v>
      </c>
      <c r="AK17" s="43">
        <f>AH17-'Budget Tracking'!R59</f>
        <v>0</v>
      </c>
      <c r="AL17" s="42">
        <f>AI17-'Budget Tracking'!R80</f>
        <v>0</v>
      </c>
    </row>
    <row r="18" spans="2:38" ht="15.75" thickBot="1" x14ac:dyDescent="0.3">
      <c r="B18" s="47" t="str">
        <f>'Budget Tracking'!S7</f>
        <v>Staff</v>
      </c>
      <c r="C18" s="46">
        <v>0</v>
      </c>
      <c r="D18" s="45">
        <v>0</v>
      </c>
      <c r="E18" s="44">
        <v>0</v>
      </c>
      <c r="F18" s="46">
        <v>0</v>
      </c>
      <c r="G18" s="45">
        <v>0</v>
      </c>
      <c r="H18" s="44">
        <v>0</v>
      </c>
      <c r="I18" s="46">
        <v>0</v>
      </c>
      <c r="J18" s="45">
        <v>0</v>
      </c>
      <c r="K18" s="44">
        <v>0</v>
      </c>
      <c r="L18" s="46">
        <v>0</v>
      </c>
      <c r="M18" s="45">
        <v>0</v>
      </c>
      <c r="N18" s="44">
        <v>0</v>
      </c>
      <c r="O18" s="46">
        <v>0</v>
      </c>
      <c r="P18" s="45">
        <v>0</v>
      </c>
      <c r="Q18" s="44">
        <v>0</v>
      </c>
      <c r="R18" s="46">
        <v>0</v>
      </c>
      <c r="S18" s="45">
        <v>0</v>
      </c>
      <c r="T18" s="44">
        <v>0</v>
      </c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58">
        <f t="shared" si="1"/>
        <v>0</v>
      </c>
      <c r="AH18" s="58">
        <f t="shared" si="2"/>
        <v>0</v>
      </c>
      <c r="AI18" s="58">
        <f t="shared" si="3"/>
        <v>0</v>
      </c>
      <c r="AJ18" s="43">
        <f>AG18-'Budget Tracking'!S37</f>
        <v>0</v>
      </c>
      <c r="AK18" s="43">
        <f>AH18-'Budget Tracking'!S59</f>
        <v>0</v>
      </c>
      <c r="AL18" s="42">
        <f>AI18-'Budget Tracking'!S80</f>
        <v>0</v>
      </c>
    </row>
    <row r="19" spans="2:38" ht="15.75" thickBot="1" x14ac:dyDescent="0.3">
      <c r="B19" s="47" t="str">
        <f>'Budget Tracking'!T7</f>
        <v>Staff</v>
      </c>
      <c r="C19" s="46">
        <v>0</v>
      </c>
      <c r="D19" s="45">
        <v>0</v>
      </c>
      <c r="E19" s="44">
        <v>0</v>
      </c>
      <c r="F19" s="46">
        <v>0</v>
      </c>
      <c r="G19" s="45">
        <v>0</v>
      </c>
      <c r="H19" s="44">
        <v>0</v>
      </c>
      <c r="I19" s="46">
        <v>0</v>
      </c>
      <c r="J19" s="45">
        <v>0</v>
      </c>
      <c r="K19" s="44">
        <v>0</v>
      </c>
      <c r="L19" s="46">
        <v>0</v>
      </c>
      <c r="M19" s="45">
        <v>0</v>
      </c>
      <c r="N19" s="44">
        <v>0</v>
      </c>
      <c r="O19" s="46">
        <v>0</v>
      </c>
      <c r="P19" s="45">
        <v>0</v>
      </c>
      <c r="Q19" s="44">
        <v>0</v>
      </c>
      <c r="R19" s="46">
        <v>0</v>
      </c>
      <c r="S19" s="45">
        <v>0</v>
      </c>
      <c r="T19" s="44">
        <v>0</v>
      </c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58">
        <f t="shared" si="1"/>
        <v>0</v>
      </c>
      <c r="AH19" s="58">
        <f t="shared" si="2"/>
        <v>0</v>
      </c>
      <c r="AI19" s="58">
        <f t="shared" si="3"/>
        <v>0</v>
      </c>
      <c r="AJ19" s="43">
        <f>AG19-'Budget Tracking'!T37</f>
        <v>0</v>
      </c>
      <c r="AK19" s="43">
        <f>AH19-'Budget Tracking'!T59</f>
        <v>0</v>
      </c>
      <c r="AL19" s="42">
        <f>AI19-'Budget Tracking'!T80</f>
        <v>0</v>
      </c>
    </row>
    <row r="20" spans="2:38" ht="15.75" thickBot="1" x14ac:dyDescent="0.3">
      <c r="B20" s="47" t="str">
        <f>'Budget Tracking'!U7</f>
        <v>Staff</v>
      </c>
      <c r="C20" s="46">
        <v>0</v>
      </c>
      <c r="D20" s="45">
        <v>0</v>
      </c>
      <c r="E20" s="44">
        <v>0</v>
      </c>
      <c r="F20" s="46">
        <v>0</v>
      </c>
      <c r="G20" s="45">
        <v>0</v>
      </c>
      <c r="H20" s="44">
        <v>0</v>
      </c>
      <c r="I20" s="46">
        <v>0</v>
      </c>
      <c r="J20" s="45">
        <v>0</v>
      </c>
      <c r="K20" s="44">
        <v>0</v>
      </c>
      <c r="L20" s="46">
        <v>0</v>
      </c>
      <c r="M20" s="45">
        <v>0</v>
      </c>
      <c r="N20" s="44">
        <v>0</v>
      </c>
      <c r="O20" s="46">
        <v>0</v>
      </c>
      <c r="P20" s="45">
        <v>0</v>
      </c>
      <c r="Q20" s="44">
        <v>0</v>
      </c>
      <c r="R20" s="46">
        <v>0</v>
      </c>
      <c r="S20" s="45">
        <v>0</v>
      </c>
      <c r="T20" s="44">
        <v>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58">
        <f t="shared" si="1"/>
        <v>0</v>
      </c>
      <c r="AH20" s="58">
        <f t="shared" si="2"/>
        <v>0</v>
      </c>
      <c r="AI20" s="58">
        <f t="shared" si="3"/>
        <v>0</v>
      </c>
      <c r="AJ20" s="43">
        <f>AG20-'Budget Tracking'!U37</f>
        <v>0</v>
      </c>
      <c r="AK20" s="43">
        <f>AH20-'Budget Tracking'!U59</f>
        <v>0</v>
      </c>
      <c r="AL20" s="42">
        <f>AI20-'Budget Tracking'!U80</f>
        <v>0</v>
      </c>
    </row>
    <row r="21" spans="2:38" ht="15.75" thickBot="1" x14ac:dyDescent="0.3">
      <c r="B21" s="47" t="str">
        <f>'Budget Tracking'!V7</f>
        <v>Staff</v>
      </c>
      <c r="C21" s="46">
        <v>0</v>
      </c>
      <c r="D21" s="45">
        <v>0</v>
      </c>
      <c r="E21" s="44">
        <v>0</v>
      </c>
      <c r="F21" s="46">
        <v>0</v>
      </c>
      <c r="G21" s="45">
        <v>0</v>
      </c>
      <c r="H21" s="44">
        <v>0</v>
      </c>
      <c r="I21" s="46">
        <v>0</v>
      </c>
      <c r="J21" s="45">
        <v>0</v>
      </c>
      <c r="K21" s="44">
        <v>0</v>
      </c>
      <c r="L21" s="46">
        <v>0</v>
      </c>
      <c r="M21" s="45">
        <v>0</v>
      </c>
      <c r="N21" s="44">
        <v>0</v>
      </c>
      <c r="O21" s="46">
        <v>0</v>
      </c>
      <c r="P21" s="45">
        <v>0</v>
      </c>
      <c r="Q21" s="44">
        <v>0</v>
      </c>
      <c r="R21" s="46">
        <v>0</v>
      </c>
      <c r="S21" s="45">
        <v>0</v>
      </c>
      <c r="T21" s="44"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58">
        <f t="shared" si="1"/>
        <v>0</v>
      </c>
      <c r="AH21" s="58">
        <f t="shared" si="2"/>
        <v>0</v>
      </c>
      <c r="AI21" s="58">
        <f t="shared" si="3"/>
        <v>0</v>
      </c>
      <c r="AJ21" s="43">
        <f>AG21-'Budget Tracking'!V37</f>
        <v>0</v>
      </c>
      <c r="AK21" s="43">
        <f>AH21-'Budget Tracking'!V59</f>
        <v>0</v>
      </c>
      <c r="AL21" s="42">
        <f>AI21-'Budget Tracking'!V80</f>
        <v>0</v>
      </c>
    </row>
    <row r="22" spans="2:38" ht="15.75" thickBot="1" x14ac:dyDescent="0.3">
      <c r="B22" s="47" t="str">
        <f>'Budget Tracking'!W7</f>
        <v>Staff</v>
      </c>
      <c r="C22" s="46">
        <v>0</v>
      </c>
      <c r="D22" s="45">
        <v>0</v>
      </c>
      <c r="E22" s="44">
        <v>0</v>
      </c>
      <c r="F22" s="46">
        <v>0</v>
      </c>
      <c r="G22" s="45">
        <v>0</v>
      </c>
      <c r="H22" s="44">
        <v>0</v>
      </c>
      <c r="I22" s="46">
        <v>0</v>
      </c>
      <c r="J22" s="45">
        <v>0</v>
      </c>
      <c r="K22" s="44">
        <v>0</v>
      </c>
      <c r="L22" s="46">
        <v>0</v>
      </c>
      <c r="M22" s="45">
        <v>0</v>
      </c>
      <c r="N22" s="44">
        <v>0</v>
      </c>
      <c r="O22" s="46">
        <v>0</v>
      </c>
      <c r="P22" s="45">
        <v>0</v>
      </c>
      <c r="Q22" s="44">
        <v>0</v>
      </c>
      <c r="R22" s="46">
        <v>0</v>
      </c>
      <c r="S22" s="45">
        <v>0</v>
      </c>
      <c r="T22" s="44">
        <v>0</v>
      </c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58">
        <f t="shared" si="1"/>
        <v>0</v>
      </c>
      <c r="AH22" s="58">
        <f t="shared" si="2"/>
        <v>0</v>
      </c>
      <c r="AI22" s="58">
        <f t="shared" si="3"/>
        <v>0</v>
      </c>
      <c r="AJ22" s="43">
        <f>AG22-'Budget Tracking'!W37</f>
        <v>0</v>
      </c>
      <c r="AK22" s="43">
        <f>AH22-'Budget Tracking'!W59</f>
        <v>0</v>
      </c>
      <c r="AL22" s="42">
        <f>AI22-'Budget Tracking'!W80</f>
        <v>0</v>
      </c>
    </row>
    <row r="23" spans="2:38" ht="15.75" thickBot="1" x14ac:dyDescent="0.3">
      <c r="B23" s="47" t="str">
        <f>'Budget Tracking'!X7</f>
        <v>LGS</v>
      </c>
      <c r="C23" s="46">
        <v>0</v>
      </c>
      <c r="D23" s="45">
        <v>0</v>
      </c>
      <c r="E23" s="44">
        <v>0</v>
      </c>
      <c r="F23" s="46">
        <v>0</v>
      </c>
      <c r="G23" s="45">
        <v>0</v>
      </c>
      <c r="H23" s="44">
        <v>0</v>
      </c>
      <c r="I23" s="46">
        <v>0</v>
      </c>
      <c r="J23" s="45">
        <v>0</v>
      </c>
      <c r="K23" s="44">
        <v>0</v>
      </c>
      <c r="L23" s="46">
        <v>0</v>
      </c>
      <c r="M23" s="45">
        <v>0</v>
      </c>
      <c r="N23" s="44">
        <v>0</v>
      </c>
      <c r="O23" s="46">
        <v>0</v>
      </c>
      <c r="P23" s="45">
        <v>0</v>
      </c>
      <c r="Q23" s="44">
        <v>0</v>
      </c>
      <c r="R23" s="46">
        <v>0</v>
      </c>
      <c r="S23" s="45">
        <v>0</v>
      </c>
      <c r="T23" s="44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58">
        <f t="shared" si="1"/>
        <v>0</v>
      </c>
      <c r="AH23" s="58">
        <f t="shared" si="2"/>
        <v>0</v>
      </c>
      <c r="AI23" s="58">
        <f t="shared" si="3"/>
        <v>0</v>
      </c>
      <c r="AJ23" s="43">
        <f>AG23-'Budget Tracking'!X37</f>
        <v>0</v>
      </c>
      <c r="AK23" s="43">
        <f>AH23-'Budget Tracking'!X59</f>
        <v>0</v>
      </c>
      <c r="AL23" s="42">
        <f>AI23-'Budget Tracking'!X80</f>
        <v>0</v>
      </c>
    </row>
    <row r="25" spans="2:38" x14ac:dyDescent="0.25">
      <c r="AI25" s="41" t="s">
        <v>40</v>
      </c>
      <c r="AJ25" s="27" t="str">
        <f>IF(SUM(AJ6:AJ23)=0,"Yes","No")</f>
        <v>Yes</v>
      </c>
      <c r="AK25" s="27" t="str">
        <f>IF(SUM(AK6:AK23)=0,"Yes","No")</f>
        <v>Yes</v>
      </c>
      <c r="AL25" s="27" t="str">
        <f>IF(SUM(AL6:AL23)=0,"Yes","No")</f>
        <v>Yes</v>
      </c>
    </row>
  </sheetData>
  <mergeCells count="12">
    <mergeCell ref="C4:E4"/>
    <mergeCell ref="O4:Q4"/>
    <mergeCell ref="R4:T4"/>
    <mergeCell ref="AG4:AI4"/>
    <mergeCell ref="AJ4:AL4"/>
    <mergeCell ref="F4:H4"/>
    <mergeCell ref="I4:K4"/>
    <mergeCell ref="L4:N4"/>
    <mergeCell ref="U4:W4"/>
    <mergeCell ref="X4:Z4"/>
    <mergeCell ref="AA4:AC4"/>
    <mergeCell ref="AD4:AF4"/>
  </mergeCells>
  <conditionalFormatting sqref="AL20 AK21:AL23 AJ6:AL19">
    <cfRule type="cellIs" dxfId="3" priority="5" stopIfTrue="1" operator="notEqual">
      <formula>0</formula>
    </cfRule>
  </conditionalFormatting>
  <conditionalFormatting sqref="AK20">
    <cfRule type="cellIs" dxfId="2" priority="3" stopIfTrue="1" operator="notEqual">
      <formula>0</formula>
    </cfRule>
  </conditionalFormatting>
  <conditionalFormatting sqref="AJ21:AJ23">
    <cfRule type="cellIs" dxfId="1" priority="2" stopIfTrue="1" operator="notEqual">
      <formula>0</formula>
    </cfRule>
  </conditionalFormatting>
  <conditionalFormatting sqref="AJ20">
    <cfRule type="cellIs" dxfId="0" priority="1" stopIfTrue="1" operator="notEqual">
      <formula>0</formula>
    </cfRule>
  </conditionalFormatting>
  <pageMargins left="0.75" right="0.75" top="1" bottom="1" header="0.5" footer="0.5"/>
  <pageSetup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02A042F98E764AB31C891A6EA8A039" ma:contentTypeVersion="2" ma:contentTypeDescription="Create a new document." ma:contentTypeScope="" ma:versionID="8d5d261f35268647b7d5af467ac0ade2">
  <xsd:schema xmlns:xsd="http://www.w3.org/2001/XMLSchema" xmlns:xs="http://www.w3.org/2001/XMLSchema" xmlns:p="http://schemas.microsoft.com/office/2006/metadata/properties" xmlns:ns1="http://schemas.microsoft.com/sharepoint/v3" xmlns:ns2="782963b6-1a44-4f05-8cc0-670f691c3ae3" targetNamespace="http://schemas.microsoft.com/office/2006/metadata/properties" ma:root="true" ma:fieldsID="7e3898565237708061a6d7ca405189b0" ns1:_="" ns2:_="">
    <xsd:import namespace="http://schemas.microsoft.com/sharepoint/v3"/>
    <xsd:import namespace="782963b6-1a44-4f05-8cc0-670f691c3ae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963b6-1a44-4f05-8cc0-670f691c3ae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8BDB1E-A5B3-463F-AA24-598D0EC10B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82963b6-1a44-4f05-8cc0-670f691c3a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E8FA8C-689D-483A-B07E-DFD0E477A80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782963b6-1a44-4f05-8cc0-670f691c3ae3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B517D7E-D322-4AD6-BD31-444F308DE5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Tracking</vt:lpstr>
      <vt:lpstr>Timesheet Reconciliation</vt:lpstr>
      <vt:lpstr>tm_335544395</vt:lpstr>
      <vt:lpstr>tm_335544839</vt:lpstr>
    </vt:vector>
  </TitlesOfParts>
  <Company>WA State Auditor's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Henderson, Amanda (SAO)</dc:creator>
  <cp:lastModifiedBy>Kirkwood, Doug (SAO)</cp:lastModifiedBy>
  <dcterms:created xsi:type="dcterms:W3CDTF">2017-01-09T18:50:14Z</dcterms:created>
  <dcterms:modified xsi:type="dcterms:W3CDTF">2022-05-05T15:20:43Z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0x0101006202A042F98E764AB31C891A6EA8A039</vt:lpwstr>
  </op:property>
  <op:property fmtid="{D5CDD505-2E9C-101B-9397-08002B2CF9AE}" pid="3" name="NativeLinkConverted">
    <vt:bool>true</vt:bool>
  </op:property>
</op:Properties>
</file>